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showHorizontalScroll="0" showVerticalScroll="0" xWindow="120" yWindow="135" windowWidth="5715" windowHeight="2895"/>
  </bookViews>
  <sheets>
    <sheet name="Test" sheetId="7" r:id="rId1"/>
    <sheet name="Test (2)" sheetId="8" r:id="rId2"/>
    <sheet name="Sheet2" sheetId="9" r:id="rId3"/>
  </sheets>
  <calcPr calcId="152511"/>
</workbook>
</file>

<file path=xl/calcChain.xml><?xml version="1.0" encoding="utf-8"?>
<calcChain xmlns="http://schemas.openxmlformats.org/spreadsheetml/2006/main">
  <c r="B4" i="9" l="1"/>
  <c r="B158" i="8"/>
  <c r="F158" i="8" s="1"/>
  <c r="G158" i="8" s="1"/>
  <c r="B151" i="8"/>
  <c r="F151" i="8" s="1"/>
  <c r="G151" i="8" s="1"/>
  <c r="B144" i="8"/>
  <c r="F144" i="8" s="1"/>
  <c r="G144" i="8" s="1"/>
  <c r="B137" i="8"/>
  <c r="F137" i="8" s="1"/>
  <c r="G137" i="8" s="1"/>
  <c r="B130" i="8"/>
  <c r="F130" i="8" s="1"/>
  <c r="G130" i="8" s="1"/>
  <c r="B123" i="8"/>
  <c r="F123" i="8" s="1"/>
  <c r="G123" i="8" s="1"/>
  <c r="B116" i="8"/>
  <c r="F116" i="8" s="1"/>
  <c r="G116" i="8" s="1"/>
  <c r="B109" i="8"/>
  <c r="F109" i="8" s="1"/>
  <c r="G109" i="8" s="1"/>
  <c r="B102" i="8"/>
  <c r="F102" i="8" s="1"/>
  <c r="G102" i="8" s="1"/>
  <c r="B95" i="8"/>
  <c r="F95" i="8" s="1"/>
  <c r="G95" i="8" s="1"/>
  <c r="B88" i="8"/>
  <c r="F88" i="8" s="1"/>
  <c r="G88" i="8" s="1"/>
  <c r="B81" i="8"/>
  <c r="F81" i="8" s="1"/>
  <c r="G81" i="8" s="1"/>
  <c r="B74" i="8"/>
  <c r="F74" i="8" s="1"/>
  <c r="G74" i="8" s="1"/>
  <c r="B67" i="8"/>
  <c r="F67" i="8" s="1"/>
  <c r="G67" i="8" s="1"/>
  <c r="B60" i="8"/>
  <c r="F60" i="8" s="1"/>
  <c r="G60" i="8" s="1"/>
  <c r="B53" i="8"/>
  <c r="F53" i="8" s="1"/>
  <c r="G53" i="8" s="1"/>
  <c r="B46" i="8"/>
  <c r="F46" i="8" s="1"/>
  <c r="G46" i="8" s="1"/>
  <c r="B39" i="8"/>
  <c r="F39" i="8" s="1"/>
  <c r="G39" i="8" s="1"/>
  <c r="B32" i="8"/>
  <c r="F32" i="8" s="1"/>
  <c r="G32" i="8" s="1"/>
  <c r="B25" i="8"/>
  <c r="F25" i="8" s="1"/>
  <c r="G25" i="8" s="1"/>
  <c r="B18" i="8"/>
  <c r="V11" i="8" s="1"/>
  <c r="B11" i="8"/>
  <c r="F11" i="8" s="1"/>
  <c r="B973" i="8"/>
  <c r="V25" i="8"/>
  <c r="V24" i="8"/>
  <c r="V23" i="8"/>
  <c r="V22" i="8"/>
  <c r="V21" i="8"/>
  <c r="V20" i="8"/>
  <c r="V19" i="8"/>
  <c r="V18" i="8"/>
  <c r="V17" i="8"/>
  <c r="V16" i="8"/>
  <c r="V14" i="8"/>
  <c r="V13" i="8"/>
  <c r="V12" i="8"/>
  <c r="F158" i="7"/>
  <c r="G158" i="7" s="1"/>
  <c r="F18" i="7"/>
  <c r="F151" i="7"/>
  <c r="G151" i="7" s="1"/>
  <c r="F144" i="7"/>
  <c r="G144" i="7" s="1"/>
  <c r="F137" i="7"/>
  <c r="G137" i="7" s="1"/>
  <c r="F130" i="7"/>
  <c r="G130" i="7" s="1"/>
  <c r="F116" i="7"/>
  <c r="G116" i="7" s="1"/>
  <c r="F123" i="7"/>
  <c r="G123" i="7" s="1"/>
  <c r="F109" i="7"/>
  <c r="G109" i="7" s="1"/>
  <c r="F102" i="7"/>
  <c r="G102" i="7"/>
  <c r="F95" i="7"/>
  <c r="G95" i="7" s="1"/>
  <c r="F88" i="7"/>
  <c r="G88" i="7" s="1"/>
  <c r="F81" i="7"/>
  <c r="G81" i="7" s="1"/>
  <c r="F74" i="7"/>
  <c r="G74" i="7" s="1"/>
  <c r="F53" i="7"/>
  <c r="G53" i="7" s="1"/>
  <c r="F46" i="7"/>
  <c r="G46" i="7" s="1"/>
  <c r="F39" i="7"/>
  <c r="G39" i="7" s="1"/>
  <c r="F32" i="7"/>
  <c r="G32" i="7" s="1"/>
  <c r="F25" i="7"/>
  <c r="G25" i="7" s="1"/>
  <c r="F11" i="7"/>
  <c r="K2" i="7"/>
  <c r="F67" i="7"/>
  <c r="G67" i="7" s="1"/>
  <c r="F60" i="7"/>
  <c r="G60" i="7" s="1"/>
  <c r="V10" i="7"/>
  <c r="V11" i="7"/>
  <c r="V25" i="7"/>
  <c r="V24" i="7"/>
  <c r="V23" i="7"/>
  <c r="V22" i="7"/>
  <c r="V21" i="7"/>
  <c r="V20" i="7"/>
  <c r="V19" i="7"/>
  <c r="V18" i="7"/>
  <c r="V17" i="7"/>
  <c r="V16" i="7"/>
  <c r="V14" i="7"/>
  <c r="V13" i="7"/>
  <c r="V12" i="7"/>
  <c r="D977" i="8" l="1"/>
  <c r="F18" i="8"/>
  <c r="G18" i="8" s="1"/>
  <c r="V10" i="8"/>
  <c r="G11" i="8"/>
  <c r="G18" i="7"/>
  <c r="B977" i="8" l="1"/>
  <c r="D979" i="8"/>
  <c r="D981" i="8" s="1"/>
  <c r="O18" i="8"/>
  <c r="G11" i="7"/>
  <c r="O18" i="7" s="1"/>
  <c r="M4" i="7" s="1"/>
  <c r="B8" i="9" s="1"/>
  <c r="D8" i="9" l="1"/>
  <c r="D10" i="9"/>
  <c r="D12" i="9" s="1"/>
</calcChain>
</file>

<file path=xl/sharedStrings.xml><?xml version="1.0" encoding="utf-8"?>
<sst xmlns="http://schemas.openxmlformats.org/spreadsheetml/2006/main" count="363" uniqueCount="109">
  <si>
    <t>Numri i pikve</t>
  </si>
  <si>
    <t>Nota</t>
  </si>
  <si>
    <t>Emri dhe mbiemri</t>
  </si>
  <si>
    <t>1-20,  21-34,   35-48,   49-58.   59-65</t>
  </si>
  <si>
    <t>Pyetja 15</t>
  </si>
  <si>
    <t>Pyetja 14</t>
  </si>
  <si>
    <t>Pyetja 12</t>
  </si>
  <si>
    <t>Pyetja 11</t>
  </si>
  <si>
    <t>Pyetja 10</t>
  </si>
  <si>
    <t>Pyetja 9</t>
  </si>
  <si>
    <t>Pyetja 8</t>
  </si>
  <si>
    <t>Pyetja 7</t>
  </si>
  <si>
    <t>Pyetja 6</t>
  </si>
  <si>
    <t>Pyetja 5</t>
  </si>
  <si>
    <t>Pyetja 4</t>
  </si>
  <si>
    <t>Pyetja 1</t>
  </si>
  <si>
    <t>Pyetja 2</t>
  </si>
  <si>
    <t>Pyetja 3</t>
  </si>
  <si>
    <t>Tabela e rezultateve</t>
  </si>
  <si>
    <t>a</t>
  </si>
  <si>
    <t>b</t>
  </si>
  <si>
    <t>c</t>
  </si>
  <si>
    <t>blerim morina</t>
  </si>
  <si>
    <t>eshte</t>
  </si>
  <si>
    <t xml:space="preserve">Rezultati juaj </t>
  </si>
  <si>
    <t>Te sakta</t>
  </si>
  <si>
    <t>Te pa sakta</t>
  </si>
  <si>
    <t>ok</t>
  </si>
  <si>
    <t>Menaxhmenti paraqet procesin e orientimit të vetëdijshëm të aktiviteteve njerëzore kah 
realizimi i qëllimit–qëllimeve të caktuara</t>
  </si>
  <si>
    <t>E sakt</t>
  </si>
  <si>
    <t>e sakt</t>
  </si>
  <si>
    <t>b.</t>
  </si>
  <si>
    <t>PROF: BLERIM MORINA                                     TEST NGA  MENAXHIMI</t>
  </si>
  <si>
    <t>Perveq planifikimit,organizimit,kuadrit (personelit) dhe udhëheqjes menaxhmenti nuk njef me shume funksione</t>
  </si>
  <si>
    <t>E pasakt</t>
  </si>
  <si>
    <t>a.</t>
  </si>
  <si>
    <t xml:space="preserve"> Nje proces social qe ka pergjegjesi për planifikimin dhe rregullimin efektiv dhe ekonomik të operacioneve të një organizate me qellim qe të arrihet një objektiv apo një objektivapo një detyre e dhene. Kete pohim e ka dhene:</t>
  </si>
  <si>
    <t>P.Drucker</t>
  </si>
  <si>
    <t>Brech</t>
  </si>
  <si>
    <t>P. Filips</t>
  </si>
  <si>
    <t xml:space="preserve">Te realizoje qellimin dhe misionin specifik të organizates, Ta beje punen produktive dhe punetorin ta arrije ate. Te menaxhoje impaktet dhe pergjegjesite sociale. Keto jane tri detyrat sipas:
</t>
  </si>
  <si>
    <t>Cilia nga opsionet e me poshtme eshte stil i menaxhimi?</t>
  </si>
  <si>
    <t>Stili social</t>
  </si>
  <si>
    <t>Stili  autokratik</t>
  </si>
  <si>
    <t>Stili menaxherial</t>
  </si>
  <si>
    <t>Figura e paraqitur djathtas pasqyron:</t>
  </si>
  <si>
    <t>Menaxhimin si proces</t>
  </si>
  <si>
    <t>menaxhimi si aktivitet universal</t>
  </si>
  <si>
    <t>menaxhimi si aktivitet social</t>
  </si>
  <si>
    <t xml:space="preserve"> Tërësinë e njohurive të sistematizuara me përmbajtje intelektuale</t>
  </si>
  <si>
    <t>Cili nga opsionet e meposhtme ka te bej me menaxhimin si profesion?</t>
  </si>
  <si>
    <t>Kutura ne ndermarrje</t>
  </si>
  <si>
    <t>Aktivitetet qe kryhen ne ndermarrje</t>
  </si>
  <si>
    <t>Cili nga opsionet e meposhtme nuk ka te bej me menaxhimin si funksion?</t>
  </si>
  <si>
    <t>Personeli</t>
  </si>
  <si>
    <t>Planifikimi</t>
  </si>
  <si>
    <t>Aktiviteti</t>
  </si>
  <si>
    <t>Cili nga opsionet e meposhtme nuk eshte detyre e planifikimit</t>
  </si>
  <si>
    <t>Politikat</t>
  </si>
  <si>
    <t>Depertamentizimi</t>
  </si>
  <si>
    <t>Buxheti</t>
  </si>
  <si>
    <t>Cili nga opsionet e meposhtme eshte detyre e personelit?</t>
  </si>
  <si>
    <t>Parashikimi</t>
  </si>
  <si>
    <t>Rekrutimi</t>
  </si>
  <si>
    <t>Delegimi</t>
  </si>
  <si>
    <t>Cili nga opsionet e meposhtme eshte detyre e organizimit?</t>
  </si>
  <si>
    <t>Planifikimit</t>
  </si>
  <si>
    <t>Organizimit</t>
  </si>
  <si>
    <t>Drejtimi, motivimi, komunikimi dhe sjelljet e puntorve jane aktivitete te</t>
  </si>
  <si>
    <t>Udheheqjes</t>
  </si>
  <si>
    <t>Niveli i ulet, i mesem dhe i larte  jane nivelet e menaxhimit.</t>
  </si>
  <si>
    <t>Pyetja 13</t>
  </si>
  <si>
    <t>Nivelit te Larte</t>
  </si>
  <si>
    <t>Nivelit te mesem</t>
  </si>
  <si>
    <t>Nivelit te ulet</t>
  </si>
  <si>
    <t>Me planifikim ne nje ndermarrje mirren menaxheret e:</t>
  </si>
  <si>
    <t>Pyetja 16</t>
  </si>
  <si>
    <t>A hyne puntoret ne strukturen menaxheriale?</t>
  </si>
  <si>
    <t>Po</t>
  </si>
  <si>
    <t>Jo</t>
  </si>
  <si>
    <t>Nganjeher</t>
  </si>
  <si>
    <t>Nderpersonale</t>
  </si>
  <si>
    <t>Menaxherike</t>
  </si>
  <si>
    <t>Pyetja 17</t>
  </si>
  <si>
    <t>Cili nga opsionet e meposhtme eshte kategori e roleve te menaxherit</t>
  </si>
  <si>
    <t>Ne rolin informues te menaxherit ben pjes:</t>
  </si>
  <si>
    <t>Figur qendrore</t>
  </si>
  <si>
    <t>Negociator</t>
  </si>
  <si>
    <t>Zedhenes</t>
  </si>
  <si>
    <t>Pyetja 18</t>
  </si>
  <si>
    <t>Ne rolin vendimarres te menaxherit ben pjes:</t>
  </si>
  <si>
    <t>Pyetja 19</t>
  </si>
  <si>
    <t>Ne rolin nderpersonal te menaxherit ben pjes:</t>
  </si>
  <si>
    <t>Lider</t>
  </si>
  <si>
    <t>Shpernares</t>
  </si>
  <si>
    <t>Sipermarres</t>
  </si>
  <si>
    <t>Pyetja 20</t>
  </si>
  <si>
    <t>në këtë rol ai bashkevepron me të tjeret dhe kryen detyrat ceremoniale,si për shembull, pret vizitoret, merr pjese në ngjarje të rendesishme si nenshkrimi i kontratave. Per cilin rol behet fjal?</t>
  </si>
  <si>
    <t>Figure qendrore</t>
  </si>
  <si>
    <t xml:space="preserve"> Aftësitë e nevojshme të niveleve menaxherike mund t`i ndajmë në katër lloje: </t>
  </si>
  <si>
    <t xml:space="preserve">Aftësitë Teknike , Aftësitë Menaxherike , Afëtsitë kreative , Aftësitë e modelimit 
</t>
  </si>
  <si>
    <t xml:space="preserve">Aftësitë motorike , Aftësitë Menaxherike , Afëtsitë specialistike , Aftësitë e modelimit 
</t>
  </si>
  <si>
    <t xml:space="preserve">Aftësitë burokratike , Aftësitë sociale , Afëtsitë kreative , Aftësitë e tknologjis
</t>
  </si>
  <si>
    <t>Pyetja 21</t>
  </si>
  <si>
    <t>Pyetja 22</t>
  </si>
  <si>
    <t>Zakonisht  ne nje kompani mbikqyresit njifen edhe si menaxher te:</t>
  </si>
  <si>
    <t>Pergjigjet e sakta</t>
  </si>
  <si>
    <t>Per ti pare pergjigjet e sakta kliko  ketu</t>
  </si>
  <si>
    <t>është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</si>
</sst>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&quot;\ * #,##0.00_ ;_ &quot;kr&quot;\ * \-#,##0.00_ ;_ &quot;kr&quot;\ * &quot;-&quot;??_ ;_ @_ "/>
  </numFmts>
  <fonts count="3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5" tint="0.59999389629810485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b/>
      <i/>
      <sz val="14"/>
      <color rgb="FFC00000"/>
      <name val="Baskerville Old Face"/>
      <family val="1"/>
    </font>
    <font>
      <b/>
      <sz val="16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i/>
      <sz val="72"/>
      <color rgb="FFFFFF00"/>
      <name val="Baskerville Old Face"/>
      <family val="1"/>
    </font>
    <font>
      <b/>
      <sz val="26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rgb="FFFFFF00"/>
      <name val="Calibri"/>
      <family val="2"/>
      <charset val="238"/>
      <scheme val="minor"/>
    </font>
    <font>
      <b/>
      <i/>
      <sz val="18"/>
      <color rgb="FFFFFF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5" tint="0.59999389629810485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4"/>
      <color rgb="FFFFFF00"/>
      <name val="Calibri"/>
      <family val="2"/>
      <charset val="238"/>
    </font>
    <font>
      <sz val="11"/>
      <color theme="5" tint="0.59999389629810485"/>
      <name val="Calibri"/>
      <family val="2"/>
      <scheme val="minor"/>
    </font>
    <font>
      <b/>
      <sz val="72"/>
      <color rgb="FFFFFF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4" xfId="0" applyFill="1" applyBorder="1"/>
    <xf numFmtId="0" fontId="0" fillId="2" borderId="0" xfId="0" applyFill="1" applyBorder="1"/>
    <xf numFmtId="0" fontId="17" fillId="2" borderId="7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7" xfId="0" applyFill="1" applyBorder="1"/>
    <xf numFmtId="0" fontId="3" fillId="2" borderId="0" xfId="0" applyFont="1" applyFill="1" applyBorder="1"/>
    <xf numFmtId="0" fontId="7" fillId="2" borderId="7" xfId="0" applyFont="1" applyFill="1" applyBorder="1" applyAlignment="1">
      <alignment horizontal="right"/>
    </xf>
    <xf numFmtId="0" fontId="5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6" fillId="2" borderId="0" xfId="0" applyFont="1" applyFill="1" applyBorder="1" applyAlignment="1"/>
    <xf numFmtId="0" fontId="20" fillId="2" borderId="0" xfId="3" applyFill="1" applyBorder="1" applyAlignment="1" applyProtection="1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0" fillId="2" borderId="12" xfId="0" applyFill="1" applyBorder="1"/>
    <xf numFmtId="0" fontId="6" fillId="2" borderId="0" xfId="0" applyFont="1" applyFill="1" applyBorder="1" applyAlignment="1">
      <alignment wrapText="1"/>
    </xf>
    <xf numFmtId="0" fontId="24" fillId="2" borderId="0" xfId="0" applyFont="1" applyFill="1" applyBorder="1"/>
    <xf numFmtId="0" fontId="24" fillId="2" borderId="7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22" fontId="0" fillId="2" borderId="0" xfId="0" applyNumberForma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0" fillId="2" borderId="0" xfId="3" applyFill="1" applyAlignment="1" applyProtection="1"/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/>
    <xf numFmtId="0" fontId="0" fillId="4" borderId="8" xfId="0" applyFill="1" applyBorder="1"/>
    <xf numFmtId="0" fontId="14" fillId="4" borderId="8" xfId="0" applyFont="1" applyFill="1" applyBorder="1"/>
    <xf numFmtId="0" fontId="27" fillId="2" borderId="0" xfId="0" applyFont="1" applyFill="1" applyBorder="1"/>
    <xf numFmtId="0" fontId="17" fillId="2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8" xfId="0" applyFill="1" applyBorder="1"/>
    <xf numFmtId="0" fontId="27" fillId="2" borderId="17" xfId="0" applyFont="1" applyFill="1" applyBorder="1" applyAlignment="1">
      <alignment horizontal="right"/>
    </xf>
    <xf numFmtId="0" fontId="0" fillId="2" borderId="17" xfId="0" applyFill="1" applyBorder="1"/>
    <xf numFmtId="0" fontId="7" fillId="2" borderId="19" xfId="0" applyFont="1" applyFill="1" applyBorder="1" applyAlignment="1">
      <alignment horizontal="right"/>
    </xf>
    <xf numFmtId="0" fontId="16" fillId="2" borderId="23" xfId="0" applyFont="1" applyFill="1" applyBorder="1" applyAlignment="1">
      <alignment horizontal="right"/>
    </xf>
    <xf numFmtId="0" fontId="20" fillId="2" borderId="23" xfId="3" applyFill="1" applyBorder="1" applyAlignment="1" applyProtection="1"/>
    <xf numFmtId="0" fontId="0" fillId="2" borderId="23" xfId="0" applyFill="1" applyBorder="1"/>
    <xf numFmtId="0" fontId="0" fillId="2" borderId="24" xfId="0" applyFill="1" applyBorder="1"/>
    <xf numFmtId="0" fontId="0" fillId="2" borderId="14" xfId="0" applyFill="1" applyBorder="1" applyAlignment="1">
      <alignment horizontal="right"/>
    </xf>
    <xf numFmtId="0" fontId="17" fillId="2" borderId="17" xfId="0" applyFont="1" applyFill="1" applyBorder="1" applyAlignment="1">
      <alignment horizontal="center"/>
    </xf>
    <xf numFmtId="0" fontId="6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29" fillId="4" borderId="0" xfId="0" applyFont="1" applyFill="1"/>
    <xf numFmtId="0" fontId="31" fillId="2" borderId="0" xfId="0" applyFont="1" applyFill="1"/>
    <xf numFmtId="0" fontId="15" fillId="2" borderId="23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21" fillId="5" borderId="20" xfId="0" applyFont="1" applyFill="1" applyBorder="1" applyAlignment="1" applyProtection="1">
      <alignment horizontal="center"/>
      <protection locked="0"/>
    </xf>
    <xf numFmtId="0" fontId="21" fillId="5" borderId="21" xfId="0" applyFont="1" applyFill="1" applyBorder="1" applyAlignment="1" applyProtection="1">
      <alignment horizontal="center"/>
      <protection locked="0"/>
    </xf>
    <xf numFmtId="0" fontId="21" fillId="5" borderId="22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22" fillId="4" borderId="0" xfId="0" applyFont="1" applyFill="1" applyAlignment="1">
      <alignment horizontal="center" shrinkToFit="1"/>
    </xf>
    <xf numFmtId="0" fontId="23" fillId="2" borderId="0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1" fillId="5" borderId="1" xfId="0" applyFont="1" applyFill="1" applyBorder="1" applyAlignment="1" applyProtection="1">
      <alignment horizontal="center"/>
      <protection locked="0"/>
    </xf>
    <xf numFmtId="0" fontId="21" fillId="5" borderId="2" xfId="0" applyFont="1" applyFill="1" applyBorder="1" applyAlignment="1" applyProtection="1">
      <alignment horizontal="center"/>
      <protection locked="0"/>
    </xf>
    <xf numFmtId="0" fontId="21" fillId="5" borderId="3" xfId="0" applyFont="1" applyFill="1" applyBorder="1" applyAlignment="1" applyProtection="1">
      <alignment horizontal="center"/>
      <protection locked="0"/>
    </xf>
    <xf numFmtId="0" fontId="23" fillId="2" borderId="0" xfId="0" applyFont="1" applyFill="1" applyAlignment="1">
      <alignment horizont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2" fillId="4" borderId="0" xfId="3" applyFont="1" applyFill="1" applyAlignment="1" applyProtection="1">
      <alignment horizontal="center" shrinkToFi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30" fillId="4" borderId="0" xfId="3" applyFont="1" applyFill="1" applyAlignment="1" applyProtection="1">
      <alignment horizontal="center"/>
    </xf>
    <xf numFmtId="0" fontId="23" fillId="4" borderId="0" xfId="0" applyFont="1" applyFill="1" applyAlignment="1">
      <alignment horizont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Valutë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Test!AJ22"/><Relationship Id="rId1" Type="http://schemas.openxmlformats.org/officeDocument/2006/relationships/image" Target="../media/image1.png"/><Relationship Id="rId6" Type="http://schemas.openxmlformats.org/officeDocument/2006/relationships/hyperlink" Target="#Sheet2!A1"/><Relationship Id="rId5" Type="http://schemas.openxmlformats.org/officeDocument/2006/relationships/image" Target="../media/image3.png"/><Relationship Id="rId4" Type="http://schemas.openxmlformats.org/officeDocument/2006/relationships/hyperlink" Target="#Tes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Test!AJ22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Te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28</xdr:row>
      <xdr:rowOff>95250</xdr:rowOff>
    </xdr:from>
    <xdr:to>
      <xdr:col>10</xdr:col>
      <xdr:colOff>3810</xdr:colOff>
      <xdr:row>28</xdr:row>
      <xdr:rowOff>96393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5775"/>
        <a:stretch>
          <a:fillRect/>
        </a:stretch>
      </xdr:blipFill>
      <xdr:spPr bwMode="auto">
        <a:xfrm>
          <a:off x="895350" y="19650075"/>
          <a:ext cx="5143500" cy="638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8</xdr:col>
      <xdr:colOff>354330</xdr:colOff>
      <xdr:row>0</xdr:row>
      <xdr:rowOff>126873</xdr:rowOff>
    </xdr:to>
    <xdr:pic>
      <xdr:nvPicPr>
        <xdr:cNvPr id="15" name="Picture 14" descr="L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075" y="123825"/>
          <a:ext cx="5400675" cy="828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24</xdr:col>
      <xdr:colOff>142875</xdr:colOff>
      <xdr:row>9</xdr:row>
      <xdr:rowOff>257175</xdr:rowOff>
    </xdr:from>
    <xdr:to>
      <xdr:col>26</xdr:col>
      <xdr:colOff>66675</xdr:colOff>
      <xdr:row>12</xdr:row>
      <xdr:rowOff>171450</xdr:rowOff>
    </xdr:to>
    <xdr:sp macro="" textlink="">
      <xdr:nvSpPr>
        <xdr:cNvPr id="8" name="Left Arrow 7">
          <a:hlinkClick xmlns:r="http://schemas.openxmlformats.org/officeDocument/2006/relationships" r:id="rId4"/>
        </xdr:cNvPr>
        <xdr:cNvSpPr/>
      </xdr:nvSpPr>
      <xdr:spPr>
        <a:xfrm>
          <a:off x="16163925" y="2886075"/>
          <a:ext cx="1143000" cy="781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Shko</a:t>
          </a:r>
          <a:r>
            <a:rPr lang="en-US" sz="1100" baseline="0"/>
            <a:t> ne fillim</a:t>
          </a:r>
          <a:endParaRPr lang="en-US" sz="1100"/>
        </a:p>
      </xdr:txBody>
    </xdr:sp>
    <xdr:clientData/>
  </xdr:twoCellAnchor>
  <xdr:twoCellAnchor editAs="oneCell">
    <xdr:from>
      <xdr:col>0</xdr:col>
      <xdr:colOff>171451</xdr:colOff>
      <xdr:row>0</xdr:row>
      <xdr:rowOff>142876</xdr:rowOff>
    </xdr:from>
    <xdr:to>
      <xdr:col>7</xdr:col>
      <xdr:colOff>466726</xdr:colOff>
      <xdr:row>1</xdr:row>
      <xdr:rowOff>790576</xdr:rowOff>
    </xdr:to>
    <xdr:pic>
      <xdr:nvPicPr>
        <xdr:cNvPr id="13" name="Picture 12" descr="LLOGO.png"/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-36000" contrast="-25000"/>
        </a:blip>
        <a:stretch>
          <a:fillRect/>
        </a:stretch>
      </xdr:blipFill>
      <xdr:spPr>
        <a:xfrm>
          <a:off x="171451" y="142876"/>
          <a:ext cx="5029200" cy="838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314324</xdr:colOff>
      <xdr:row>37</xdr:row>
      <xdr:rowOff>28575</xdr:rowOff>
    </xdr:from>
    <xdr:to>
      <xdr:col>10</xdr:col>
      <xdr:colOff>1038224</xdr:colOff>
      <xdr:row>45</xdr:row>
      <xdr:rowOff>295275</xdr:rowOff>
    </xdr:to>
    <xdr:pic>
      <xdr:nvPicPr>
        <xdr:cNvPr id="19" name="Picture 1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43" t="34722" r="19906" b="12898"/>
        <a:stretch/>
      </xdr:blipFill>
      <xdr:spPr bwMode="auto">
        <a:xfrm>
          <a:off x="4438649" y="10487025"/>
          <a:ext cx="2638425" cy="20002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485775</xdr:colOff>
      <xdr:row>40</xdr:row>
      <xdr:rowOff>152400</xdr:rowOff>
    </xdr:from>
    <xdr:to>
      <xdr:col>6</xdr:col>
      <xdr:colOff>314324</xdr:colOff>
      <xdr:row>41</xdr:row>
      <xdr:rowOff>66675</xdr:rowOff>
    </xdr:to>
    <xdr:cxnSp macro="">
      <xdr:nvCxnSpPr>
        <xdr:cNvPr id="4" name="Straight Arrow Connector 3"/>
        <xdr:cNvCxnSpPr>
          <a:endCxn id="19" idx="1"/>
        </xdr:cNvCxnSpPr>
      </xdr:nvCxnSpPr>
      <xdr:spPr>
        <a:xfrm>
          <a:off x="3390900" y="11334750"/>
          <a:ext cx="1047749" cy="15240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1000</xdr:row>
      <xdr:rowOff>9525</xdr:rowOff>
    </xdr:from>
    <xdr:to>
      <xdr:col>7</xdr:col>
      <xdr:colOff>295275</xdr:colOff>
      <xdr:row>1018</xdr:row>
      <xdr:rowOff>133350</xdr:rowOff>
    </xdr:to>
    <xdr:sp macro="" textlink="">
      <xdr:nvSpPr>
        <xdr:cNvPr id="21" name="Smiley Face 20">
          <a:hlinkClick xmlns:r="http://schemas.openxmlformats.org/officeDocument/2006/relationships" r:id="rId6"/>
        </xdr:cNvPr>
        <xdr:cNvSpPr/>
      </xdr:nvSpPr>
      <xdr:spPr>
        <a:xfrm>
          <a:off x="1590675" y="198453375"/>
          <a:ext cx="3438525" cy="3552825"/>
        </a:xfrm>
        <a:prstGeom prst="smileyFac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2000" b="1"/>
        </a:p>
        <a:p>
          <a:pPr algn="ctr"/>
          <a:endParaRPr lang="en-US" sz="2000" b="1"/>
        </a:p>
        <a:p>
          <a:pPr algn="ctr"/>
          <a:endParaRPr lang="en-US" sz="2000" b="1"/>
        </a:p>
        <a:p>
          <a:pPr algn="ctr"/>
          <a:endParaRPr lang="en-US" sz="2000" b="1"/>
        </a:p>
        <a:p>
          <a:pPr algn="ctr"/>
          <a:r>
            <a:rPr lang="en-US" sz="2000" b="1"/>
            <a:t>Kliko</a:t>
          </a:r>
          <a:r>
            <a:rPr lang="en-US" sz="2000" b="1" baseline="0"/>
            <a:t> ketu per te pare rezultatin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28</xdr:row>
      <xdr:rowOff>95250</xdr:rowOff>
    </xdr:from>
    <xdr:to>
      <xdr:col>10</xdr:col>
      <xdr:colOff>3810</xdr:colOff>
      <xdr:row>28</xdr:row>
      <xdr:rowOff>96393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5775"/>
        <a:stretch>
          <a:fillRect/>
        </a:stretch>
      </xdr:blipFill>
      <xdr:spPr bwMode="auto">
        <a:xfrm>
          <a:off x="895350" y="8705850"/>
          <a:ext cx="5147310" cy="11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8</xdr:col>
      <xdr:colOff>354330</xdr:colOff>
      <xdr:row>0</xdr:row>
      <xdr:rowOff>126873</xdr:rowOff>
    </xdr:to>
    <xdr:pic>
      <xdr:nvPicPr>
        <xdr:cNvPr id="3" name="Picture 2" descr="L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075" y="123825"/>
          <a:ext cx="5478780" cy="304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24</xdr:col>
      <xdr:colOff>142875</xdr:colOff>
      <xdr:row>9</xdr:row>
      <xdr:rowOff>257175</xdr:rowOff>
    </xdr:from>
    <xdr:to>
      <xdr:col>26</xdr:col>
      <xdr:colOff>66675</xdr:colOff>
      <xdr:row>12</xdr:row>
      <xdr:rowOff>171450</xdr:rowOff>
    </xdr:to>
    <xdr:sp macro="" textlink="">
      <xdr:nvSpPr>
        <xdr:cNvPr id="4" name="Left Arrow 3">
          <a:hlinkClick xmlns:r="http://schemas.openxmlformats.org/officeDocument/2006/relationships" r:id="rId4"/>
        </xdr:cNvPr>
        <xdr:cNvSpPr/>
      </xdr:nvSpPr>
      <xdr:spPr>
        <a:xfrm>
          <a:off x="16316325" y="3476625"/>
          <a:ext cx="1143000" cy="657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Shko</a:t>
          </a:r>
          <a:r>
            <a:rPr lang="en-US" sz="1100" baseline="0"/>
            <a:t> ne fillim</a:t>
          </a:r>
          <a:endParaRPr lang="en-US" sz="1100"/>
        </a:p>
      </xdr:txBody>
    </xdr:sp>
    <xdr:clientData/>
  </xdr:twoCellAnchor>
  <xdr:twoCellAnchor editAs="oneCell">
    <xdr:from>
      <xdr:col>0</xdr:col>
      <xdr:colOff>171451</xdr:colOff>
      <xdr:row>0</xdr:row>
      <xdr:rowOff>142876</xdr:rowOff>
    </xdr:from>
    <xdr:to>
      <xdr:col>7</xdr:col>
      <xdr:colOff>466726</xdr:colOff>
      <xdr:row>1</xdr:row>
      <xdr:rowOff>790576</xdr:rowOff>
    </xdr:to>
    <xdr:pic>
      <xdr:nvPicPr>
        <xdr:cNvPr id="5" name="Picture 4" descr="LLOGO.png"/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-36000" contrast="-25000"/>
        </a:blip>
        <a:stretch>
          <a:fillRect/>
        </a:stretch>
      </xdr:blipFill>
      <xdr:spPr>
        <a:xfrm>
          <a:off x="171451" y="142876"/>
          <a:ext cx="5029200" cy="838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828674</xdr:colOff>
      <xdr:row>37</xdr:row>
      <xdr:rowOff>19050</xdr:rowOff>
    </xdr:from>
    <xdr:to>
      <xdr:col>14</xdr:col>
      <xdr:colOff>114299</xdr:colOff>
      <xdr:row>45</xdr:row>
      <xdr:rowOff>276225</xdr:rowOff>
    </xdr:to>
    <xdr:pic>
      <xdr:nvPicPr>
        <xdr:cNvPr id="6" name="Picture 5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43" t="34722" r="19906" b="12898"/>
        <a:stretch/>
      </xdr:blipFill>
      <xdr:spPr bwMode="auto">
        <a:xfrm>
          <a:off x="6867524" y="10477500"/>
          <a:ext cx="2638425" cy="20002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504825</xdr:colOff>
      <xdr:row>40</xdr:row>
      <xdr:rowOff>133350</xdr:rowOff>
    </xdr:from>
    <xdr:to>
      <xdr:col>10</xdr:col>
      <xdr:colOff>742950</xdr:colOff>
      <xdr:row>40</xdr:row>
      <xdr:rowOff>190500</xdr:rowOff>
    </xdr:to>
    <xdr:cxnSp macro="">
      <xdr:nvCxnSpPr>
        <xdr:cNvPr id="7" name="Straight Arrow Connector 6"/>
        <xdr:cNvCxnSpPr/>
      </xdr:nvCxnSpPr>
      <xdr:spPr>
        <a:xfrm>
          <a:off x="3409950" y="11325225"/>
          <a:ext cx="3371850" cy="571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3"/>
  <sheetViews>
    <sheetView showGridLines="0" tabSelected="1" workbookViewId="0">
      <selection activeCell="C4" sqref="C4:E4"/>
    </sheetView>
  </sheetViews>
  <sheetFormatPr defaultRowHeight="15" x14ac:dyDescent="0.25"/>
  <cols>
    <col min="1" max="1" width="14.42578125" style="1" customWidth="1"/>
    <col min="2" max="2" width="10.85546875" style="1" customWidth="1"/>
    <col min="3" max="9" width="9.140625" style="1"/>
    <col min="10" max="10" width="1.28515625" style="1" customWidth="1"/>
    <col min="11" max="11" width="16.140625" style="1" customWidth="1"/>
    <col min="12" max="12" width="9.140625" style="1"/>
    <col min="13" max="13" width="15.85546875" style="1" customWidth="1"/>
    <col min="14" max="14" width="9.140625" style="1" customWidth="1"/>
    <col min="15" max="15" width="15.85546875" style="1" customWidth="1"/>
    <col min="16" max="16" width="9.140625" style="1" customWidth="1"/>
    <col min="17" max="21" width="9.140625" style="1"/>
    <col min="22" max="22" width="12.7109375" style="1" bestFit="1" customWidth="1"/>
    <col min="23" max="16384" width="9.140625" style="1"/>
  </cols>
  <sheetData>
    <row r="1" spans="1:22" s="2" customFormat="1" x14ac:dyDescent="0.25"/>
    <row r="2" spans="1:22" s="2" customFormat="1" ht="88.5" customHeight="1" x14ac:dyDescent="1.3">
      <c r="K2" s="68">
        <f>C4</f>
        <v>0</v>
      </c>
      <c r="L2" s="68"/>
      <c r="M2" s="68"/>
      <c r="N2" s="68"/>
      <c r="O2" s="68"/>
      <c r="P2" s="68"/>
    </row>
    <row r="3" spans="1:22" s="33" customFormat="1" ht="22.5" customHeight="1" thickBot="1" x14ac:dyDescent="0.4">
      <c r="A3" s="32" t="s">
        <v>32</v>
      </c>
      <c r="N3" s="34"/>
    </row>
    <row r="4" spans="1:22" ht="28.5" customHeight="1" thickTop="1" thickBot="1" x14ac:dyDescent="0.4">
      <c r="A4" s="77" t="s">
        <v>2</v>
      </c>
      <c r="B4" s="78"/>
      <c r="C4" s="79"/>
      <c r="D4" s="80"/>
      <c r="E4" s="81"/>
      <c r="F4" s="4"/>
      <c r="G4" s="4"/>
      <c r="H4" s="4"/>
      <c r="I4" s="4"/>
      <c r="J4" s="4"/>
      <c r="K4" s="4"/>
      <c r="M4" s="57">
        <f>O18/5</f>
        <v>0</v>
      </c>
    </row>
    <row r="5" spans="1:22" ht="28.5" customHeight="1" x14ac:dyDescent="0.35">
      <c r="A5" s="30"/>
      <c r="B5" s="30"/>
      <c r="C5" s="31"/>
      <c r="D5" s="31"/>
      <c r="E5" s="31"/>
      <c r="F5" s="4"/>
      <c r="G5" s="4"/>
      <c r="H5" s="4"/>
      <c r="I5" s="4"/>
      <c r="J5" s="4"/>
      <c r="K5" s="4"/>
    </row>
    <row r="6" spans="1:22" ht="30" customHeight="1" x14ac:dyDescent="0.3">
      <c r="A6" s="36" t="s">
        <v>15</v>
      </c>
      <c r="B6" s="70" t="s">
        <v>28</v>
      </c>
      <c r="C6" s="71"/>
      <c r="D6" s="71"/>
      <c r="E6" s="71"/>
      <c r="F6" s="71"/>
      <c r="G6" s="71"/>
      <c r="H6" s="71"/>
      <c r="I6" s="71"/>
      <c r="J6" s="71"/>
      <c r="K6" s="72"/>
      <c r="L6" s="4"/>
      <c r="M6" s="4"/>
      <c r="N6" s="4"/>
      <c r="O6" s="4"/>
      <c r="P6" s="4"/>
      <c r="Q6" s="4"/>
    </row>
    <row r="7" spans="1:22" x14ac:dyDescent="0.25">
      <c r="A7" s="37"/>
      <c r="B7" s="4"/>
      <c r="C7" s="4"/>
      <c r="D7" s="4"/>
      <c r="E7" s="4"/>
      <c r="F7" s="4"/>
      <c r="G7" s="4"/>
      <c r="H7" s="4"/>
      <c r="I7" s="4"/>
      <c r="J7" s="4"/>
      <c r="K7" s="38"/>
      <c r="L7" s="88"/>
      <c r="M7" s="88"/>
      <c r="N7" s="88"/>
      <c r="O7" s="88"/>
      <c r="P7" s="88"/>
      <c r="Q7" s="4"/>
    </row>
    <row r="8" spans="1:22" x14ac:dyDescent="0.25">
      <c r="A8" s="39" t="s">
        <v>35</v>
      </c>
      <c r="B8" s="35" t="s">
        <v>29</v>
      </c>
      <c r="C8" s="4"/>
      <c r="D8" s="4"/>
      <c r="E8" s="4"/>
      <c r="F8" s="4"/>
      <c r="G8" s="4"/>
      <c r="H8" s="4"/>
      <c r="I8" s="4"/>
      <c r="J8" s="4"/>
      <c r="K8" s="38"/>
      <c r="L8" s="24"/>
      <c r="M8" s="24"/>
      <c r="N8" s="24"/>
      <c r="O8" s="24"/>
      <c r="P8" s="24"/>
      <c r="Q8" s="4"/>
    </row>
    <row r="9" spans="1:22" x14ac:dyDescent="0.25">
      <c r="A9" s="39" t="s">
        <v>20</v>
      </c>
      <c r="B9" s="35" t="s">
        <v>34</v>
      </c>
      <c r="C9" s="4"/>
      <c r="D9" s="8"/>
      <c r="E9" s="4"/>
      <c r="F9" s="4"/>
      <c r="G9" s="4"/>
      <c r="H9" s="4"/>
      <c r="I9" s="4"/>
      <c r="J9" s="4"/>
      <c r="K9" s="38"/>
      <c r="L9" s="84"/>
      <c r="M9" s="84"/>
      <c r="N9" s="84"/>
      <c r="O9" s="84"/>
      <c r="P9" s="84"/>
      <c r="Q9" s="4"/>
    </row>
    <row r="10" spans="1:22" ht="15.75" thickBot="1" x14ac:dyDescent="0.3">
      <c r="A10" s="40"/>
      <c r="B10" s="4"/>
      <c r="C10" s="4"/>
      <c r="D10" s="4"/>
      <c r="E10" s="4"/>
      <c r="F10" s="4"/>
      <c r="G10" s="4"/>
      <c r="H10" s="4"/>
      <c r="I10" s="16"/>
      <c r="J10" s="4"/>
      <c r="K10" s="38"/>
      <c r="L10" s="84"/>
      <c r="M10" s="84"/>
      <c r="N10" s="84"/>
      <c r="O10" s="84"/>
      <c r="P10" s="84"/>
      <c r="Q10" s="4"/>
      <c r="U10" s="1">
        <v>1</v>
      </c>
      <c r="V10" s="1">
        <f>B11</f>
        <v>0</v>
      </c>
    </row>
    <row r="11" spans="1:22" ht="23.25" customHeight="1" x14ac:dyDescent="0.4">
      <c r="A11" s="41"/>
      <c r="B11" s="61"/>
      <c r="C11" s="62"/>
      <c r="D11" s="62"/>
      <c r="E11" s="63"/>
      <c r="F11" s="58" t="str">
        <f>IF(B11="a","Ne rregull", "Gabim")</f>
        <v>Gabim</v>
      </c>
      <c r="G11" s="42" t="str">
        <f>IF(F11="Gabim","0","5")</f>
        <v>0</v>
      </c>
      <c r="H11" s="43"/>
      <c r="I11" s="44"/>
      <c r="J11" s="44"/>
      <c r="K11" s="45"/>
      <c r="L11" s="84"/>
      <c r="M11" s="84"/>
      <c r="N11" s="84"/>
      <c r="O11" s="84"/>
      <c r="P11" s="84"/>
      <c r="Q11" s="4"/>
      <c r="U11" s="1">
        <v>2</v>
      </c>
      <c r="V11" s="1">
        <f>B18</f>
        <v>0</v>
      </c>
    </row>
    <row r="12" spans="1:22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84"/>
      <c r="M12" s="84"/>
      <c r="N12" s="84"/>
      <c r="O12" s="84"/>
      <c r="P12" s="84"/>
      <c r="Q12" s="4"/>
      <c r="U12" s="1">
        <v>3</v>
      </c>
      <c r="V12" s="1">
        <f>B24</f>
        <v>0</v>
      </c>
    </row>
    <row r="13" spans="1:22" ht="29.25" customHeight="1" x14ac:dyDescent="0.3">
      <c r="A13" s="36" t="s">
        <v>16</v>
      </c>
      <c r="B13" s="66" t="s">
        <v>33</v>
      </c>
      <c r="C13" s="66"/>
      <c r="D13" s="66"/>
      <c r="E13" s="66"/>
      <c r="F13" s="66"/>
      <c r="G13" s="66"/>
      <c r="H13" s="66"/>
      <c r="I13" s="66"/>
      <c r="J13" s="66"/>
      <c r="K13" s="67"/>
      <c r="L13" s="84"/>
      <c r="M13" s="84"/>
      <c r="N13" s="84"/>
      <c r="O13" s="84"/>
      <c r="P13" s="84"/>
      <c r="Q13" s="4"/>
      <c r="U13" s="1">
        <v>4</v>
      </c>
      <c r="V13" s="1" t="e">
        <f>#REF!</f>
        <v>#REF!</v>
      </c>
    </row>
    <row r="14" spans="1:22" x14ac:dyDescent="0.25">
      <c r="A14" s="37"/>
      <c r="B14" s="4"/>
      <c r="C14" s="4"/>
      <c r="D14" s="4"/>
      <c r="E14" s="4"/>
      <c r="F14" s="4"/>
      <c r="G14" s="4"/>
      <c r="H14" s="4"/>
      <c r="I14" s="4"/>
      <c r="J14" s="4"/>
      <c r="K14" s="38"/>
      <c r="L14" s="84"/>
      <c r="M14" s="84"/>
      <c r="N14" s="84"/>
      <c r="O14" s="84"/>
      <c r="P14" s="84"/>
      <c r="Q14" s="4"/>
      <c r="U14" s="1">
        <v>5</v>
      </c>
      <c r="V14" s="1" t="e">
        <f>#REF!</f>
        <v>#REF!</v>
      </c>
    </row>
    <row r="15" spans="1:22" x14ac:dyDescent="0.25">
      <c r="A15" s="39" t="s">
        <v>35</v>
      </c>
      <c r="B15" s="35" t="s">
        <v>30</v>
      </c>
      <c r="C15" s="4"/>
      <c r="D15" s="4"/>
      <c r="E15" s="4"/>
      <c r="F15" s="4"/>
      <c r="G15" s="4"/>
      <c r="H15" s="4"/>
      <c r="I15" s="4"/>
      <c r="J15" s="4"/>
      <c r="K15" s="38"/>
      <c r="L15" s="84"/>
      <c r="M15" s="84"/>
      <c r="N15" s="84"/>
      <c r="O15" s="84"/>
      <c r="P15" s="84"/>
      <c r="Q15" s="4"/>
    </row>
    <row r="16" spans="1:22" x14ac:dyDescent="0.25">
      <c r="A16" s="39" t="s">
        <v>31</v>
      </c>
      <c r="B16" s="35" t="s">
        <v>34</v>
      </c>
      <c r="C16" s="4"/>
      <c r="D16" s="4"/>
      <c r="E16" s="4"/>
      <c r="F16" s="4"/>
      <c r="G16" s="4"/>
      <c r="H16" s="4"/>
      <c r="I16" s="4"/>
      <c r="J16" s="4"/>
      <c r="K16" s="38"/>
      <c r="L16" s="84"/>
      <c r="M16" s="84"/>
      <c r="N16" s="84"/>
      <c r="O16" s="84"/>
      <c r="P16" s="84"/>
      <c r="Q16" s="4"/>
      <c r="U16" s="1">
        <v>6</v>
      </c>
      <c r="V16" s="1" t="e">
        <f>#REF!</f>
        <v>#REF!</v>
      </c>
    </row>
    <row r="17" spans="1:22" ht="15.75" thickBot="1" x14ac:dyDescent="0.3">
      <c r="A17" s="37"/>
      <c r="B17" s="4"/>
      <c r="C17" s="4"/>
      <c r="D17" s="4"/>
      <c r="E17" s="4"/>
      <c r="F17" s="4"/>
      <c r="G17" s="4"/>
      <c r="H17" s="4"/>
      <c r="I17" s="4"/>
      <c r="J17" s="4"/>
      <c r="K17" s="38"/>
      <c r="U17" s="1">
        <v>7</v>
      </c>
      <c r="V17" s="1" t="e">
        <f>#REF!</f>
        <v>#REF!</v>
      </c>
    </row>
    <row r="18" spans="1:22" ht="23.25" customHeight="1" x14ac:dyDescent="0.4">
      <c r="A18" s="41"/>
      <c r="B18" s="61"/>
      <c r="C18" s="62"/>
      <c r="D18" s="62"/>
      <c r="E18" s="63"/>
      <c r="F18" s="58" t="str">
        <f>IF(B18="b","Ne rregull", "Gabim")</f>
        <v>Gabim</v>
      </c>
      <c r="G18" s="42" t="str">
        <f>IF(F18="Gabim","0","5")</f>
        <v>0</v>
      </c>
      <c r="H18" s="44"/>
      <c r="I18" s="44"/>
      <c r="J18" s="44"/>
      <c r="K18" s="45"/>
      <c r="O18" s="57">
        <f>G11+G18+G25+G32+G39+G46+G53+G60+G67+G74+G81+G88+G95+G102+G109+G116+G123+G130+G137+G144+G151+G158</f>
        <v>0</v>
      </c>
      <c r="U18" s="1">
        <v>8</v>
      </c>
      <c r="V18" s="1" t="e">
        <f>#REF!</f>
        <v>#REF!</v>
      </c>
    </row>
    <row r="19" spans="1:22" ht="15.75" customHeight="1" x14ac:dyDescent="0.25">
      <c r="A19" s="12"/>
      <c r="B19" s="4"/>
      <c r="C19" s="4"/>
      <c r="D19" s="4"/>
      <c r="E19" s="4"/>
      <c r="F19" s="4"/>
      <c r="G19" s="13"/>
      <c r="H19" s="4"/>
      <c r="I19" s="4"/>
      <c r="J19" s="4"/>
      <c r="K19" s="4"/>
      <c r="U19" s="1">
        <v>9</v>
      </c>
      <c r="V19" s="1" t="e">
        <f>#REF!</f>
        <v>#REF!</v>
      </c>
    </row>
    <row r="20" spans="1:22" ht="48" customHeight="1" x14ac:dyDescent="0.3">
      <c r="A20" s="36" t="s">
        <v>17</v>
      </c>
      <c r="B20" s="66" t="s">
        <v>36</v>
      </c>
      <c r="C20" s="66"/>
      <c r="D20" s="66"/>
      <c r="E20" s="66"/>
      <c r="F20" s="66"/>
      <c r="G20" s="66"/>
      <c r="H20" s="66"/>
      <c r="I20" s="66"/>
      <c r="J20" s="66"/>
      <c r="K20" s="67"/>
      <c r="U20" s="1">
        <v>10</v>
      </c>
      <c r="V20" s="25" t="e">
        <f>#REF!</f>
        <v>#REF!</v>
      </c>
    </row>
    <row r="21" spans="1:22" ht="24.75" customHeight="1" x14ac:dyDescent="0.25">
      <c r="A21" s="37" t="s">
        <v>19</v>
      </c>
      <c r="B21" s="4" t="s">
        <v>37</v>
      </c>
      <c r="C21" s="4"/>
      <c r="D21" s="4"/>
      <c r="E21" s="4"/>
      <c r="F21" s="4"/>
      <c r="G21" s="4"/>
      <c r="H21" s="4"/>
      <c r="I21" s="4"/>
      <c r="J21" s="4"/>
      <c r="K21" s="38"/>
      <c r="U21" s="1">
        <v>11</v>
      </c>
      <c r="V21" s="25" t="e">
        <f>#REF!</f>
        <v>#REF!</v>
      </c>
    </row>
    <row r="22" spans="1:22" ht="15.75" customHeight="1" x14ac:dyDescent="0.25">
      <c r="A22" s="37" t="s">
        <v>20</v>
      </c>
      <c r="B22" s="4" t="s">
        <v>38</v>
      </c>
      <c r="C22" s="4"/>
      <c r="D22" s="4"/>
      <c r="E22" s="4"/>
      <c r="F22" s="4"/>
      <c r="G22" s="4"/>
      <c r="H22" s="4"/>
      <c r="I22" s="4"/>
      <c r="J22" s="4"/>
      <c r="K22" s="38"/>
      <c r="U22" s="1">
        <v>12</v>
      </c>
      <c r="V22" s="25" t="e">
        <f>#REF!</f>
        <v>#REF!</v>
      </c>
    </row>
    <row r="23" spans="1:22" ht="15.75" customHeight="1" x14ac:dyDescent="0.25">
      <c r="A23" s="37" t="s">
        <v>21</v>
      </c>
      <c r="B23" s="4" t="s">
        <v>39</v>
      </c>
      <c r="C23" s="4"/>
      <c r="D23" s="4"/>
      <c r="E23" s="4"/>
      <c r="F23" s="4"/>
      <c r="G23" s="4"/>
      <c r="H23" s="4"/>
      <c r="I23" s="4"/>
      <c r="J23" s="4"/>
      <c r="K23" s="38"/>
      <c r="U23" s="1">
        <v>13</v>
      </c>
      <c r="V23" s="25" t="e">
        <f>#REF!</f>
        <v>#REF!</v>
      </c>
    </row>
    <row r="24" spans="1:22" ht="12" customHeight="1" thickBot="1" x14ac:dyDescent="0.3">
      <c r="A24" s="37"/>
      <c r="B24" s="4"/>
      <c r="C24" s="4"/>
      <c r="D24" s="4"/>
      <c r="E24" s="4"/>
      <c r="F24" s="4"/>
      <c r="G24" s="4"/>
      <c r="H24" s="4"/>
      <c r="I24" s="4"/>
      <c r="J24" s="4"/>
      <c r="K24" s="38"/>
      <c r="O24" s="4"/>
      <c r="P24" s="4"/>
      <c r="Q24" s="4"/>
      <c r="U24" s="1">
        <v>14</v>
      </c>
      <c r="V24" s="25" t="e">
        <f>#REF!</f>
        <v>#REF!</v>
      </c>
    </row>
    <row r="25" spans="1:22" ht="24" customHeight="1" x14ac:dyDescent="0.4">
      <c r="A25" s="41"/>
      <c r="B25" s="61"/>
      <c r="C25" s="62"/>
      <c r="D25" s="62"/>
      <c r="E25" s="63"/>
      <c r="F25" s="58" t="str">
        <f>IF(B25="b","Ne rregull", "Gabim")</f>
        <v>Gabim</v>
      </c>
      <c r="G25" s="42" t="str">
        <f>IF(F25="Gabim","0","5")</f>
        <v>0</v>
      </c>
      <c r="H25" s="44"/>
      <c r="I25" s="44"/>
      <c r="J25" s="44"/>
      <c r="K25" s="45"/>
      <c r="L25" s="14"/>
      <c r="M25" s="14"/>
      <c r="N25" s="14"/>
      <c r="O25" s="14"/>
      <c r="P25" s="14"/>
      <c r="Q25" s="4"/>
      <c r="U25" s="1">
        <v>15</v>
      </c>
      <c r="V25" s="25" t="e">
        <f>#REF!</f>
        <v>#REF!</v>
      </c>
    </row>
    <row r="26" spans="1:22" ht="15.75" customHeight="1" x14ac:dyDescent="0.25">
      <c r="A26" s="46"/>
      <c r="B26" s="66" t="s">
        <v>40</v>
      </c>
      <c r="C26" s="66"/>
      <c r="D26" s="66"/>
      <c r="E26" s="66"/>
      <c r="F26" s="66"/>
      <c r="G26" s="66"/>
      <c r="H26" s="66"/>
      <c r="I26" s="66"/>
      <c r="J26" s="66"/>
      <c r="K26" s="67"/>
      <c r="L26" s="14"/>
      <c r="M26" s="14"/>
      <c r="N26" s="14"/>
      <c r="O26" s="14"/>
      <c r="P26" s="14"/>
      <c r="Q26" s="4"/>
    </row>
    <row r="27" spans="1:22" ht="47.25" customHeight="1" x14ac:dyDescent="0.3">
      <c r="A27" s="47" t="s">
        <v>14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4"/>
      <c r="M27" s="4"/>
      <c r="N27" s="4"/>
      <c r="O27" s="4"/>
      <c r="P27" s="4"/>
      <c r="Q27" s="4"/>
    </row>
    <row r="28" spans="1:22" ht="24" customHeight="1" x14ac:dyDescent="0.25">
      <c r="A28" s="37" t="s">
        <v>19</v>
      </c>
      <c r="B28" s="4" t="s">
        <v>37</v>
      </c>
      <c r="C28" s="13"/>
      <c r="D28" s="4"/>
      <c r="E28" s="4"/>
      <c r="F28" s="4"/>
      <c r="G28" s="4"/>
      <c r="H28" s="15"/>
      <c r="I28" s="15"/>
      <c r="J28" s="15"/>
      <c r="K28" s="38"/>
      <c r="L28" s="4"/>
      <c r="M28" s="4"/>
      <c r="N28" s="4"/>
      <c r="O28" s="4"/>
      <c r="P28" s="4"/>
      <c r="Q28" s="4"/>
    </row>
    <row r="29" spans="1:22" x14ac:dyDescent="0.25">
      <c r="A29" s="37" t="s">
        <v>20</v>
      </c>
      <c r="B29" s="4" t="s">
        <v>38</v>
      </c>
      <c r="C29" s="4"/>
      <c r="D29" s="4"/>
      <c r="E29" s="4"/>
      <c r="F29" s="4"/>
      <c r="G29" s="4"/>
      <c r="H29" s="4"/>
      <c r="I29" s="4"/>
      <c r="J29" s="4"/>
      <c r="K29" s="38"/>
      <c r="L29" s="4"/>
      <c r="M29" s="4"/>
      <c r="N29" s="4"/>
      <c r="O29" s="4"/>
      <c r="P29" s="4"/>
      <c r="Q29" s="4"/>
    </row>
    <row r="30" spans="1:22" x14ac:dyDescent="0.25">
      <c r="A30" s="37" t="s">
        <v>21</v>
      </c>
      <c r="B30" s="4" t="s">
        <v>39</v>
      </c>
      <c r="C30" s="4"/>
      <c r="D30" s="4"/>
      <c r="E30" s="4"/>
      <c r="F30" s="4"/>
      <c r="G30" s="4"/>
      <c r="H30" s="4"/>
      <c r="I30" s="4"/>
      <c r="J30" s="4"/>
      <c r="K30" s="38"/>
      <c r="L30" s="4"/>
      <c r="M30" s="4"/>
      <c r="N30" s="4"/>
      <c r="O30" s="4"/>
      <c r="P30" s="4"/>
      <c r="Q30" s="4"/>
    </row>
    <row r="31" spans="1:22" ht="12.75" customHeight="1" thickBot="1" x14ac:dyDescent="0.3">
      <c r="A31" s="37"/>
      <c r="B31" s="4"/>
      <c r="C31" s="4"/>
      <c r="D31" s="4"/>
      <c r="E31" s="4"/>
      <c r="F31" s="4"/>
      <c r="G31" s="4"/>
      <c r="H31" s="4"/>
      <c r="I31" s="4"/>
      <c r="J31" s="4"/>
      <c r="K31" s="38"/>
      <c r="L31" s="4"/>
      <c r="M31" s="4"/>
      <c r="N31" s="4"/>
      <c r="O31" s="4"/>
      <c r="P31" s="4"/>
      <c r="Q31" s="4"/>
    </row>
    <row r="32" spans="1:22" ht="24.75" customHeight="1" x14ac:dyDescent="0.4">
      <c r="A32" s="41"/>
      <c r="B32" s="61"/>
      <c r="C32" s="62"/>
      <c r="D32" s="62"/>
      <c r="E32" s="63"/>
      <c r="F32" s="58" t="str">
        <f>IF(B32="a","Ne rregull", "Gabim")</f>
        <v>Gabim</v>
      </c>
      <c r="G32" s="42" t="str">
        <f>IF(F32="Gabim","0","5")</f>
        <v>0</v>
      </c>
      <c r="H32" s="44"/>
      <c r="I32" s="44"/>
      <c r="J32" s="44"/>
      <c r="K32" s="45"/>
      <c r="L32" s="4"/>
      <c r="M32" s="4"/>
      <c r="N32" s="4"/>
      <c r="O32" s="4"/>
      <c r="P32" s="4"/>
      <c r="Q32" s="4"/>
    </row>
    <row r="33" spans="1:17" ht="14.25" customHeight="1" x14ac:dyDescent="0.25">
      <c r="O33" s="4"/>
      <c r="P33" s="4"/>
      <c r="Q33" s="4"/>
    </row>
    <row r="34" spans="1:17" ht="18.75" x14ac:dyDescent="0.3">
      <c r="A34" s="36" t="s">
        <v>13</v>
      </c>
      <c r="B34" s="75" t="s">
        <v>41</v>
      </c>
      <c r="C34" s="75"/>
      <c r="D34" s="75"/>
      <c r="E34" s="75"/>
      <c r="F34" s="75"/>
      <c r="G34" s="75"/>
      <c r="H34" s="75"/>
      <c r="I34" s="75"/>
      <c r="J34" s="75"/>
      <c r="K34" s="76"/>
      <c r="O34" s="4"/>
      <c r="P34" s="4"/>
      <c r="Q34" s="4"/>
    </row>
    <row r="35" spans="1:17" x14ac:dyDescent="0.25">
      <c r="A35" s="37" t="s">
        <v>19</v>
      </c>
      <c r="B35" s="4" t="s">
        <v>42</v>
      </c>
      <c r="C35" s="4"/>
      <c r="D35" s="4"/>
      <c r="E35" s="4"/>
      <c r="F35" s="4"/>
      <c r="G35" s="4"/>
      <c r="H35" s="4"/>
      <c r="I35" s="4"/>
      <c r="J35" s="4"/>
      <c r="K35" s="38"/>
    </row>
    <row r="36" spans="1:17" x14ac:dyDescent="0.25">
      <c r="A36" s="37" t="s">
        <v>20</v>
      </c>
      <c r="B36" s="4" t="s">
        <v>43</v>
      </c>
      <c r="C36" s="4"/>
      <c r="D36" s="4"/>
      <c r="E36" s="4"/>
      <c r="F36" s="4"/>
      <c r="G36" s="4"/>
      <c r="H36" s="4"/>
      <c r="I36" s="4"/>
      <c r="J36" s="4"/>
      <c r="K36" s="38"/>
    </row>
    <row r="37" spans="1:17" x14ac:dyDescent="0.25">
      <c r="A37" s="37" t="s">
        <v>21</v>
      </c>
      <c r="B37" s="4" t="s">
        <v>44</v>
      </c>
      <c r="C37" s="4"/>
      <c r="D37" s="4"/>
      <c r="E37" s="4"/>
      <c r="F37" s="4"/>
      <c r="G37" s="4"/>
      <c r="H37" s="4"/>
      <c r="I37" s="4"/>
      <c r="J37" s="4"/>
      <c r="K37" s="38"/>
    </row>
    <row r="38" spans="1:17" ht="15.75" thickBot="1" x14ac:dyDescent="0.3">
      <c r="A38" s="37"/>
      <c r="B38" s="4"/>
      <c r="C38" s="4"/>
      <c r="D38" s="4"/>
      <c r="E38" s="4"/>
      <c r="F38" s="4"/>
      <c r="G38" s="4"/>
      <c r="H38" s="4"/>
      <c r="I38" s="4"/>
      <c r="J38" s="4"/>
      <c r="K38" s="38"/>
    </row>
    <row r="39" spans="1:17" ht="26.25" x14ac:dyDescent="0.4">
      <c r="A39" s="41"/>
      <c r="B39" s="61"/>
      <c r="C39" s="62"/>
      <c r="D39" s="62"/>
      <c r="E39" s="63"/>
      <c r="F39" s="58" t="str">
        <f>IF(B39="b","Ne rregull", "Gabim")</f>
        <v>Gabim</v>
      </c>
      <c r="G39" s="42" t="str">
        <f>IF(F39="Gabim","0","5")</f>
        <v>0</v>
      </c>
      <c r="H39" s="44"/>
      <c r="I39" s="44"/>
      <c r="J39" s="44"/>
      <c r="K39" s="45"/>
    </row>
    <row r="41" spans="1:17" ht="18.75" x14ac:dyDescent="0.3">
      <c r="A41" s="36" t="s">
        <v>12</v>
      </c>
      <c r="B41" s="48" t="s">
        <v>45</v>
      </c>
      <c r="C41" s="49"/>
      <c r="D41" s="49"/>
      <c r="E41" s="49"/>
      <c r="F41" s="49"/>
      <c r="G41" s="49"/>
      <c r="H41" s="49"/>
      <c r="I41" s="49"/>
      <c r="J41" s="49"/>
      <c r="K41" s="50"/>
    </row>
    <row r="42" spans="1:17" x14ac:dyDescent="0.25">
      <c r="A42" s="37" t="s">
        <v>19</v>
      </c>
      <c r="B42" s="4" t="s">
        <v>46</v>
      </c>
      <c r="C42" s="4"/>
      <c r="D42" s="4"/>
      <c r="E42" s="4"/>
      <c r="F42" s="4"/>
      <c r="G42" s="4"/>
      <c r="H42" s="4"/>
      <c r="I42" s="4"/>
      <c r="J42" s="4"/>
      <c r="K42" s="38"/>
    </row>
    <row r="43" spans="1:17" x14ac:dyDescent="0.25">
      <c r="A43" s="37" t="s">
        <v>20</v>
      </c>
      <c r="B43" s="4" t="s">
        <v>48</v>
      </c>
      <c r="C43" s="4"/>
      <c r="D43" s="4"/>
      <c r="E43" s="4"/>
      <c r="F43" s="4"/>
      <c r="G43" s="4"/>
      <c r="H43" s="4"/>
      <c r="I43" s="4"/>
      <c r="J43" s="4"/>
      <c r="K43" s="38"/>
    </row>
    <row r="44" spans="1:17" x14ac:dyDescent="0.25">
      <c r="A44" s="37" t="s">
        <v>21</v>
      </c>
      <c r="B44" s="4" t="s">
        <v>47</v>
      </c>
      <c r="C44" s="4"/>
      <c r="D44" s="4"/>
      <c r="E44" s="4"/>
      <c r="F44" s="4"/>
      <c r="G44" s="4"/>
      <c r="H44" s="4"/>
      <c r="I44" s="4"/>
      <c r="J44" s="4"/>
      <c r="K44" s="38"/>
    </row>
    <row r="45" spans="1:17" ht="15.75" thickBot="1" x14ac:dyDescent="0.3">
      <c r="A45" s="37"/>
      <c r="B45" s="4"/>
      <c r="C45" s="4"/>
      <c r="D45" s="4"/>
      <c r="E45" s="4"/>
      <c r="F45" s="4"/>
      <c r="G45" s="4"/>
      <c r="H45" s="4"/>
      <c r="I45" s="4"/>
      <c r="J45" s="4"/>
      <c r="K45" s="38"/>
    </row>
    <row r="46" spans="1:17" ht="26.25" x14ac:dyDescent="0.4">
      <c r="A46" s="41"/>
      <c r="B46" s="61"/>
      <c r="C46" s="62"/>
      <c r="D46" s="62"/>
      <c r="E46" s="63"/>
      <c r="F46" s="58" t="str">
        <f>IF(B46="c","Ne rregull", "Gabim")</f>
        <v>Gabim</v>
      </c>
      <c r="G46" s="42" t="str">
        <f>IF(F46="Gabim","0","5")</f>
        <v>0</v>
      </c>
      <c r="H46" s="44"/>
      <c r="I46" s="44"/>
      <c r="J46" s="44"/>
      <c r="K46" s="45"/>
    </row>
    <row r="48" spans="1:17" ht="18.75" x14ac:dyDescent="0.3">
      <c r="A48" s="36" t="s">
        <v>11</v>
      </c>
      <c r="B48" s="48" t="s">
        <v>50</v>
      </c>
      <c r="C48" s="49"/>
      <c r="D48" s="49"/>
      <c r="E48" s="49"/>
      <c r="F48" s="49"/>
      <c r="G48" s="49"/>
      <c r="H48" s="49"/>
      <c r="I48" s="49"/>
      <c r="J48" s="49"/>
      <c r="K48" s="50"/>
    </row>
    <row r="49" spans="1:11" x14ac:dyDescent="0.25">
      <c r="A49" s="37" t="s">
        <v>19</v>
      </c>
      <c r="B49" s="4" t="s">
        <v>51</v>
      </c>
      <c r="C49" s="4"/>
      <c r="D49" s="4"/>
      <c r="E49" s="4"/>
      <c r="F49" s="4"/>
      <c r="G49" s="4"/>
      <c r="H49" s="4"/>
      <c r="I49" s="4"/>
      <c r="J49" s="4"/>
      <c r="K49" s="38"/>
    </row>
    <row r="50" spans="1:11" x14ac:dyDescent="0.25">
      <c r="A50" s="37" t="s">
        <v>20</v>
      </c>
      <c r="B50" s="4" t="s">
        <v>49</v>
      </c>
      <c r="C50" s="4"/>
      <c r="D50" s="4"/>
      <c r="E50" s="4"/>
      <c r="F50" s="4"/>
      <c r="G50" s="4"/>
      <c r="H50" s="4"/>
      <c r="I50" s="4"/>
      <c r="J50" s="4"/>
      <c r="K50" s="38"/>
    </row>
    <row r="51" spans="1:11" x14ac:dyDescent="0.25">
      <c r="A51" s="37" t="s">
        <v>21</v>
      </c>
      <c r="B51" s="4" t="s">
        <v>52</v>
      </c>
      <c r="C51" s="4"/>
      <c r="D51" s="4"/>
      <c r="E51" s="4"/>
      <c r="F51" s="4"/>
      <c r="G51" s="4"/>
      <c r="H51" s="4"/>
      <c r="I51" s="4"/>
      <c r="J51" s="4"/>
      <c r="K51" s="38"/>
    </row>
    <row r="52" spans="1:11" ht="15.75" thickBot="1" x14ac:dyDescent="0.3">
      <c r="A52" s="37"/>
      <c r="B52" s="4"/>
      <c r="C52" s="4"/>
      <c r="D52" s="4"/>
      <c r="E52" s="4"/>
      <c r="F52" s="4"/>
      <c r="G52" s="4"/>
      <c r="H52" s="4"/>
      <c r="I52" s="4"/>
      <c r="J52" s="4"/>
      <c r="K52" s="38"/>
    </row>
    <row r="53" spans="1:11" ht="26.25" x14ac:dyDescent="0.4">
      <c r="A53" s="41"/>
      <c r="B53" s="61"/>
      <c r="C53" s="62"/>
      <c r="D53" s="62"/>
      <c r="E53" s="63"/>
      <c r="F53" s="58" t="str">
        <f>IF(B53="b","Ne rregull", "Gabim")</f>
        <v>Gabim</v>
      </c>
      <c r="G53" s="42" t="str">
        <f>IF(F53="Gabim","0","5")</f>
        <v>0</v>
      </c>
      <c r="H53" s="44"/>
      <c r="I53" s="44"/>
      <c r="J53" s="44"/>
      <c r="K53" s="45"/>
    </row>
    <row r="55" spans="1:11" ht="18.75" x14ac:dyDescent="0.3">
      <c r="A55" s="36" t="s">
        <v>10</v>
      </c>
      <c r="B55" s="48" t="s">
        <v>53</v>
      </c>
      <c r="C55" s="49"/>
      <c r="D55" s="49"/>
      <c r="E55" s="49"/>
      <c r="F55" s="49"/>
      <c r="G55" s="49"/>
      <c r="H55" s="49"/>
      <c r="I55" s="49"/>
      <c r="J55" s="49"/>
      <c r="K55" s="50"/>
    </row>
    <row r="56" spans="1:11" x14ac:dyDescent="0.25">
      <c r="A56" s="37" t="s">
        <v>19</v>
      </c>
      <c r="B56" s="4" t="s">
        <v>54</v>
      </c>
      <c r="C56" s="4"/>
      <c r="D56" s="4"/>
      <c r="E56" s="4"/>
      <c r="F56" s="4"/>
      <c r="G56" s="4"/>
      <c r="H56" s="4"/>
      <c r="I56" s="4"/>
      <c r="J56" s="4"/>
      <c r="K56" s="38"/>
    </row>
    <row r="57" spans="1:11" x14ac:dyDescent="0.25">
      <c r="A57" s="37" t="s">
        <v>20</v>
      </c>
      <c r="B57" s="4" t="s">
        <v>55</v>
      </c>
      <c r="C57" s="4"/>
      <c r="D57" s="4"/>
      <c r="E57" s="4"/>
      <c r="F57" s="4"/>
      <c r="G57" s="4"/>
      <c r="H57" s="4"/>
      <c r="I57" s="4"/>
      <c r="J57" s="4"/>
      <c r="K57" s="38"/>
    </row>
    <row r="58" spans="1:11" x14ac:dyDescent="0.25">
      <c r="A58" s="37" t="s">
        <v>21</v>
      </c>
      <c r="B58" s="4" t="s">
        <v>56</v>
      </c>
      <c r="C58" s="4"/>
      <c r="D58" s="4"/>
      <c r="E58" s="4"/>
      <c r="F58" s="4"/>
      <c r="G58" s="4"/>
      <c r="H58" s="4"/>
      <c r="I58" s="4"/>
      <c r="J58" s="4"/>
      <c r="K58" s="38"/>
    </row>
    <row r="59" spans="1:11" ht="15.75" thickBot="1" x14ac:dyDescent="0.3">
      <c r="A59" s="37"/>
      <c r="B59" s="4"/>
      <c r="C59" s="4"/>
      <c r="D59" s="4"/>
      <c r="E59" s="4"/>
      <c r="F59" s="4"/>
      <c r="G59" s="4"/>
      <c r="H59" s="4"/>
      <c r="I59" s="4"/>
      <c r="J59" s="4"/>
      <c r="K59" s="38"/>
    </row>
    <row r="60" spans="1:11" ht="26.25" x14ac:dyDescent="0.4">
      <c r="A60" s="41"/>
      <c r="B60" s="61"/>
      <c r="C60" s="62"/>
      <c r="D60" s="62"/>
      <c r="E60" s="63"/>
      <c r="F60" s="58" t="str">
        <f>IF(B60="c","Ne rregull", "Gabim")</f>
        <v>Gabim</v>
      </c>
      <c r="G60" s="42" t="str">
        <f>IF(F60="Gabim","0","5")</f>
        <v>0</v>
      </c>
      <c r="H60" s="44"/>
      <c r="I60" s="44"/>
      <c r="J60" s="44"/>
      <c r="K60" s="45"/>
    </row>
    <row r="62" spans="1:11" ht="18.75" x14ac:dyDescent="0.3">
      <c r="A62" s="36" t="s">
        <v>9</v>
      </c>
      <c r="B62" s="48" t="s">
        <v>57</v>
      </c>
      <c r="C62" s="49"/>
      <c r="D62" s="49"/>
      <c r="E62" s="49"/>
      <c r="F62" s="49"/>
      <c r="G62" s="49"/>
      <c r="H62" s="49"/>
      <c r="I62" s="49"/>
      <c r="J62" s="49"/>
      <c r="K62" s="50"/>
    </row>
    <row r="63" spans="1:11" x14ac:dyDescent="0.25">
      <c r="A63" s="37" t="s">
        <v>19</v>
      </c>
      <c r="B63" s="4" t="s">
        <v>58</v>
      </c>
      <c r="C63" s="4"/>
      <c r="D63" s="4"/>
      <c r="E63" s="4"/>
      <c r="F63" s="4"/>
      <c r="G63" s="4"/>
      <c r="H63" s="4"/>
      <c r="I63" s="4"/>
      <c r="J63" s="4"/>
      <c r="K63" s="38"/>
    </row>
    <row r="64" spans="1:11" x14ac:dyDescent="0.25">
      <c r="A64" s="37" t="s">
        <v>20</v>
      </c>
      <c r="B64" s="4" t="s">
        <v>60</v>
      </c>
      <c r="C64" s="4"/>
      <c r="D64" s="4"/>
      <c r="E64" s="4"/>
      <c r="F64" s="4"/>
      <c r="G64" s="4"/>
      <c r="H64" s="4"/>
      <c r="I64" s="4"/>
      <c r="J64" s="4"/>
      <c r="K64" s="38"/>
    </row>
    <row r="65" spans="1:11" x14ac:dyDescent="0.25">
      <c r="A65" s="37" t="s">
        <v>21</v>
      </c>
      <c r="B65" s="4" t="s">
        <v>59</v>
      </c>
      <c r="C65" s="4"/>
      <c r="D65" s="4"/>
      <c r="E65" s="4"/>
      <c r="F65" s="4"/>
      <c r="G65" s="4"/>
      <c r="H65" s="4"/>
      <c r="I65" s="4"/>
      <c r="J65" s="4"/>
      <c r="K65" s="38"/>
    </row>
    <row r="66" spans="1:11" ht="15.75" thickBot="1" x14ac:dyDescent="0.3">
      <c r="A66" s="37"/>
      <c r="B66" s="4"/>
      <c r="C66" s="4"/>
      <c r="D66" s="4"/>
      <c r="E66" s="4"/>
      <c r="F66" s="4"/>
      <c r="G66" s="4"/>
      <c r="H66" s="4"/>
      <c r="I66" s="4"/>
      <c r="J66" s="4"/>
      <c r="K66" s="38"/>
    </row>
    <row r="67" spans="1:11" ht="26.25" x14ac:dyDescent="0.4">
      <c r="A67" s="41"/>
      <c r="B67" s="61"/>
      <c r="C67" s="62"/>
      <c r="D67" s="62"/>
      <c r="E67" s="63"/>
      <c r="F67" s="58" t="str">
        <f>IF(B67="c","Ne rregull", "Gabim")</f>
        <v>Gabim</v>
      </c>
      <c r="G67" s="42" t="str">
        <f>IF(F67="Gabim","0","5")</f>
        <v>0</v>
      </c>
      <c r="H67" s="44"/>
      <c r="I67" s="44"/>
      <c r="J67" s="44"/>
      <c r="K67" s="45"/>
    </row>
    <row r="69" spans="1:11" ht="18.75" x14ac:dyDescent="0.3">
      <c r="A69" s="36" t="s">
        <v>8</v>
      </c>
      <c r="B69" s="48" t="s">
        <v>61</v>
      </c>
      <c r="C69" s="49"/>
      <c r="D69" s="49"/>
      <c r="E69" s="49"/>
      <c r="F69" s="49"/>
      <c r="G69" s="49"/>
      <c r="H69" s="49"/>
      <c r="I69" s="49"/>
      <c r="J69" s="49"/>
      <c r="K69" s="50"/>
    </row>
    <row r="70" spans="1:11" x14ac:dyDescent="0.25">
      <c r="A70" s="37" t="s">
        <v>19</v>
      </c>
      <c r="B70" s="4" t="s">
        <v>62</v>
      </c>
      <c r="C70" s="4"/>
      <c r="D70" s="4"/>
      <c r="E70" s="4"/>
      <c r="F70" s="4"/>
      <c r="G70" s="4"/>
      <c r="H70" s="4"/>
      <c r="I70" s="4"/>
      <c r="J70" s="4"/>
      <c r="K70" s="38"/>
    </row>
    <row r="71" spans="1:11" x14ac:dyDescent="0.25">
      <c r="A71" s="37" t="s">
        <v>20</v>
      </c>
      <c r="B71" s="4" t="s">
        <v>63</v>
      </c>
      <c r="C71" s="4"/>
      <c r="D71" s="4"/>
      <c r="E71" s="4"/>
      <c r="F71" s="4"/>
      <c r="G71" s="4"/>
      <c r="H71" s="4"/>
      <c r="I71" s="4"/>
      <c r="J71" s="4"/>
      <c r="K71" s="38"/>
    </row>
    <row r="72" spans="1:11" x14ac:dyDescent="0.25">
      <c r="A72" s="37" t="s">
        <v>21</v>
      </c>
      <c r="B72" s="4" t="s">
        <v>64</v>
      </c>
      <c r="C72" s="4"/>
      <c r="D72" s="4"/>
      <c r="E72" s="4"/>
      <c r="F72" s="4"/>
      <c r="G72" s="4"/>
      <c r="H72" s="4"/>
      <c r="I72" s="4"/>
      <c r="J72" s="4"/>
      <c r="K72" s="38"/>
    </row>
    <row r="73" spans="1:11" ht="15.75" thickBot="1" x14ac:dyDescent="0.3">
      <c r="A73" s="37"/>
      <c r="B73" s="4"/>
      <c r="C73" s="4"/>
      <c r="D73" s="4"/>
      <c r="E73" s="4"/>
      <c r="F73" s="4"/>
      <c r="G73" s="4"/>
      <c r="H73" s="4"/>
      <c r="I73" s="4"/>
      <c r="J73" s="4"/>
      <c r="K73" s="38"/>
    </row>
    <row r="74" spans="1:11" ht="26.25" x14ac:dyDescent="0.4">
      <c r="A74" s="41"/>
      <c r="B74" s="61"/>
      <c r="C74" s="62"/>
      <c r="D74" s="62"/>
      <c r="E74" s="63"/>
      <c r="F74" s="58" t="str">
        <f>IF(B74="b","Ne rregull", "Gabim")</f>
        <v>Gabim</v>
      </c>
      <c r="G74" s="42" t="str">
        <f>IF(F74="Gabim","0","5")</f>
        <v>0</v>
      </c>
      <c r="H74" s="44"/>
      <c r="I74" s="44"/>
      <c r="J74" s="44"/>
      <c r="K74" s="45"/>
    </row>
    <row r="76" spans="1:11" ht="18.75" x14ac:dyDescent="0.3">
      <c r="A76" s="36" t="s">
        <v>7</v>
      </c>
      <c r="B76" s="48" t="s">
        <v>65</v>
      </c>
      <c r="C76" s="49"/>
      <c r="D76" s="49"/>
      <c r="E76" s="49"/>
      <c r="F76" s="49"/>
      <c r="G76" s="49"/>
      <c r="H76" s="49"/>
      <c r="I76" s="49"/>
      <c r="J76" s="49"/>
      <c r="K76" s="50"/>
    </row>
    <row r="77" spans="1:11" x14ac:dyDescent="0.25">
      <c r="A77" s="37" t="s">
        <v>19</v>
      </c>
      <c r="B77" s="4" t="s">
        <v>59</v>
      </c>
      <c r="C77" s="4"/>
      <c r="D77" s="4"/>
      <c r="E77" s="4"/>
      <c r="F77" s="4"/>
      <c r="G77" s="4"/>
      <c r="H77" s="4"/>
      <c r="I77" s="4"/>
      <c r="J77" s="4"/>
      <c r="K77" s="38"/>
    </row>
    <row r="78" spans="1:11" x14ac:dyDescent="0.25">
      <c r="A78" s="37" t="s">
        <v>20</v>
      </c>
      <c r="B78" s="4" t="s">
        <v>63</v>
      </c>
      <c r="C78" s="4"/>
      <c r="D78" s="4"/>
      <c r="E78" s="4"/>
      <c r="F78" s="4"/>
      <c r="G78" s="4"/>
      <c r="H78" s="4"/>
      <c r="I78" s="4"/>
      <c r="J78" s="4"/>
      <c r="K78" s="38"/>
    </row>
    <row r="79" spans="1:11" x14ac:dyDescent="0.25">
      <c r="A79" s="37" t="s">
        <v>21</v>
      </c>
      <c r="B79" s="4" t="s">
        <v>58</v>
      </c>
      <c r="C79" s="4"/>
      <c r="D79" s="4"/>
      <c r="E79" s="4"/>
      <c r="F79" s="4"/>
      <c r="G79" s="4"/>
      <c r="H79" s="4"/>
      <c r="I79" s="4"/>
      <c r="J79" s="4"/>
      <c r="K79" s="38"/>
    </row>
    <row r="80" spans="1:11" ht="15.75" thickBot="1" x14ac:dyDescent="0.3">
      <c r="A80" s="37"/>
      <c r="B80" s="4"/>
      <c r="C80" s="4"/>
      <c r="D80" s="4"/>
      <c r="E80" s="4"/>
      <c r="F80" s="4"/>
      <c r="G80" s="4"/>
      <c r="H80" s="4"/>
      <c r="I80" s="4"/>
      <c r="J80" s="4"/>
      <c r="K80" s="38"/>
    </row>
    <row r="81" spans="1:11" ht="26.25" x14ac:dyDescent="0.4">
      <c r="A81" s="41"/>
      <c r="B81" s="61"/>
      <c r="C81" s="62"/>
      <c r="D81" s="62"/>
      <c r="E81" s="63"/>
      <c r="F81" s="58" t="str">
        <f>IF(B81="a","Ne rregull", "Gabim")</f>
        <v>Gabim</v>
      </c>
      <c r="G81" s="42" t="str">
        <f>IF(F81="Gabim","0","5")</f>
        <v>0</v>
      </c>
      <c r="H81" s="44"/>
      <c r="I81" s="44"/>
      <c r="J81" s="44"/>
      <c r="K81" s="45"/>
    </row>
    <row r="83" spans="1:11" ht="18.75" x14ac:dyDescent="0.3">
      <c r="A83" s="36" t="s">
        <v>6</v>
      </c>
      <c r="B83" s="48" t="s">
        <v>68</v>
      </c>
      <c r="C83" s="49"/>
      <c r="D83" s="49"/>
      <c r="E83" s="49"/>
      <c r="F83" s="49"/>
      <c r="G83" s="49"/>
      <c r="H83" s="49"/>
      <c r="I83" s="49"/>
      <c r="J83" s="49"/>
      <c r="K83" s="50"/>
    </row>
    <row r="84" spans="1:11" x14ac:dyDescent="0.25">
      <c r="A84" s="37" t="s">
        <v>19</v>
      </c>
      <c r="B84" s="4" t="s">
        <v>66</v>
      </c>
      <c r="C84" s="4"/>
      <c r="D84" s="4"/>
      <c r="E84" s="4"/>
      <c r="F84" s="4"/>
      <c r="G84" s="4"/>
      <c r="H84" s="4"/>
      <c r="I84" s="4"/>
      <c r="J84" s="4"/>
      <c r="K84" s="38"/>
    </row>
    <row r="85" spans="1:11" x14ac:dyDescent="0.25">
      <c r="A85" s="37" t="s">
        <v>20</v>
      </c>
      <c r="B85" s="4" t="s">
        <v>67</v>
      </c>
      <c r="C85" s="4"/>
      <c r="D85" s="4"/>
      <c r="E85" s="4"/>
      <c r="F85" s="4"/>
      <c r="G85" s="4"/>
      <c r="H85" s="4"/>
      <c r="I85" s="4"/>
      <c r="J85" s="4"/>
      <c r="K85" s="38"/>
    </row>
    <row r="86" spans="1:11" x14ac:dyDescent="0.25">
      <c r="A86" s="37" t="s">
        <v>21</v>
      </c>
      <c r="B86" s="4" t="s">
        <v>69</v>
      </c>
      <c r="C86" s="4"/>
      <c r="D86" s="4"/>
      <c r="E86" s="4"/>
      <c r="F86" s="4"/>
      <c r="G86" s="4"/>
      <c r="H86" s="4"/>
      <c r="I86" s="4"/>
      <c r="J86" s="4"/>
      <c r="K86" s="38"/>
    </row>
    <row r="87" spans="1:11" ht="15.75" thickBot="1" x14ac:dyDescent="0.3">
      <c r="A87" s="37"/>
      <c r="B87" s="4"/>
      <c r="C87" s="4"/>
      <c r="D87" s="4"/>
      <c r="E87" s="4"/>
      <c r="F87" s="4"/>
      <c r="G87" s="4"/>
      <c r="H87" s="4"/>
      <c r="I87" s="4"/>
      <c r="J87" s="4"/>
      <c r="K87" s="38"/>
    </row>
    <row r="88" spans="1:11" ht="26.25" x14ac:dyDescent="0.4">
      <c r="A88" s="41"/>
      <c r="B88" s="61"/>
      <c r="C88" s="62"/>
      <c r="D88" s="62"/>
      <c r="E88" s="63"/>
      <c r="F88" s="58" t="str">
        <f>IF(B88="c","Ne rregull", "Gabim")</f>
        <v>Gabim</v>
      </c>
      <c r="G88" s="42" t="str">
        <f>IF(F88="Gabim","0","5")</f>
        <v>0</v>
      </c>
      <c r="H88" s="44"/>
      <c r="I88" s="44"/>
      <c r="J88" s="44"/>
      <c r="K88" s="45"/>
    </row>
    <row r="90" spans="1:11" ht="18.75" x14ac:dyDescent="0.3">
      <c r="A90" s="36" t="s">
        <v>71</v>
      </c>
      <c r="B90" s="48" t="s">
        <v>70</v>
      </c>
      <c r="C90" s="49"/>
      <c r="D90" s="49"/>
      <c r="E90" s="49"/>
      <c r="F90" s="49"/>
      <c r="G90" s="49"/>
      <c r="H90" s="49"/>
      <c r="I90" s="49"/>
      <c r="J90" s="49"/>
      <c r="K90" s="50"/>
    </row>
    <row r="91" spans="1:11" x14ac:dyDescent="0.25">
      <c r="A91" s="37" t="s">
        <v>19</v>
      </c>
      <c r="B91" s="4" t="s">
        <v>29</v>
      </c>
      <c r="C91" s="4"/>
      <c r="D91" s="4"/>
      <c r="E91" s="4"/>
      <c r="F91" s="4"/>
      <c r="G91" s="4"/>
      <c r="H91" s="4"/>
      <c r="I91" s="4"/>
      <c r="J91" s="4"/>
      <c r="K91" s="38"/>
    </row>
    <row r="92" spans="1:11" x14ac:dyDescent="0.25">
      <c r="A92" s="37" t="s">
        <v>20</v>
      </c>
      <c r="B92" s="4" t="s">
        <v>34</v>
      </c>
      <c r="C92" s="4"/>
      <c r="D92" s="4"/>
      <c r="E92" s="4"/>
      <c r="F92" s="4"/>
      <c r="G92" s="4"/>
      <c r="H92" s="4"/>
      <c r="I92" s="4"/>
      <c r="J92" s="4"/>
      <c r="K92" s="38"/>
    </row>
    <row r="93" spans="1:11" x14ac:dyDescent="0.25">
      <c r="A93" s="37"/>
      <c r="B93" s="4"/>
      <c r="C93" s="4"/>
      <c r="D93" s="4"/>
      <c r="E93" s="4"/>
      <c r="F93" s="4"/>
      <c r="G93" s="4"/>
      <c r="H93" s="4"/>
      <c r="I93" s="4"/>
      <c r="J93" s="4"/>
      <c r="K93" s="38"/>
    </row>
    <row r="94" spans="1:11" ht="15.75" thickBot="1" x14ac:dyDescent="0.3">
      <c r="A94" s="37"/>
      <c r="B94" s="4"/>
      <c r="C94" s="4"/>
      <c r="D94" s="4"/>
      <c r="E94" s="4"/>
      <c r="F94" s="4"/>
      <c r="G94" s="4"/>
      <c r="H94" s="4"/>
      <c r="I94" s="4"/>
      <c r="J94" s="4"/>
      <c r="K94" s="38"/>
    </row>
    <row r="95" spans="1:11" ht="26.25" x14ac:dyDescent="0.4">
      <c r="A95" s="41"/>
      <c r="B95" s="61"/>
      <c r="C95" s="62"/>
      <c r="D95" s="62"/>
      <c r="E95" s="63"/>
      <c r="F95" s="58" t="str">
        <f>IF(B95="a","Ne rregull", "Gabim")</f>
        <v>Gabim</v>
      </c>
      <c r="G95" s="42" t="str">
        <f>IF(F95="Gabim","0","5")</f>
        <v>0</v>
      </c>
      <c r="H95" s="44"/>
      <c r="I95" s="44"/>
      <c r="J95" s="44"/>
      <c r="K95" s="45"/>
    </row>
    <row r="97" spans="1:12" ht="18.75" x14ac:dyDescent="0.3">
      <c r="A97" s="36" t="s">
        <v>5</v>
      </c>
      <c r="B97" s="51" t="s">
        <v>105</v>
      </c>
      <c r="C97" s="51"/>
      <c r="D97" s="51"/>
      <c r="E97" s="51"/>
      <c r="F97" s="51"/>
      <c r="G97" s="51"/>
      <c r="H97" s="51"/>
      <c r="I97" s="51"/>
      <c r="J97" s="51"/>
      <c r="K97" s="52"/>
      <c r="L97" s="15"/>
    </row>
    <row r="98" spans="1:12" x14ac:dyDescent="0.25">
      <c r="A98" s="37" t="s">
        <v>19</v>
      </c>
      <c r="B98" s="4" t="s">
        <v>72</v>
      </c>
      <c r="C98" s="4"/>
      <c r="D98" s="4"/>
      <c r="E98" s="4"/>
      <c r="F98" s="4"/>
      <c r="G98" s="4"/>
      <c r="H98" s="4"/>
      <c r="I98" s="4"/>
      <c r="J98" s="4"/>
      <c r="K98" s="38"/>
    </row>
    <row r="99" spans="1:12" x14ac:dyDescent="0.25">
      <c r="A99" s="37" t="s">
        <v>20</v>
      </c>
      <c r="B99" s="4" t="s">
        <v>73</v>
      </c>
      <c r="C99" s="4"/>
      <c r="D99" s="4"/>
      <c r="E99" s="4"/>
      <c r="F99" s="4"/>
      <c r="G99" s="4"/>
      <c r="H99" s="4"/>
      <c r="I99" s="4"/>
      <c r="J99" s="4"/>
      <c r="K99" s="38"/>
    </row>
    <row r="100" spans="1:12" x14ac:dyDescent="0.25">
      <c r="A100" s="37" t="s">
        <v>21</v>
      </c>
      <c r="B100" s="4" t="s">
        <v>74</v>
      </c>
      <c r="C100" s="4"/>
      <c r="D100" s="4"/>
      <c r="E100" s="4"/>
      <c r="F100" s="4"/>
      <c r="G100" s="4"/>
      <c r="H100" s="4"/>
      <c r="I100" s="4"/>
      <c r="J100" s="4"/>
      <c r="K100" s="38"/>
    </row>
    <row r="101" spans="1:12" ht="15.75" thickBot="1" x14ac:dyDescent="0.3">
      <c r="A101" s="37"/>
      <c r="B101" s="4"/>
      <c r="C101" s="4"/>
      <c r="D101" s="4"/>
      <c r="E101" s="4"/>
      <c r="F101" s="4"/>
      <c r="G101" s="4"/>
      <c r="H101" s="4"/>
      <c r="I101" s="4"/>
      <c r="J101" s="4"/>
      <c r="K101" s="38"/>
    </row>
    <row r="102" spans="1:12" ht="26.25" x14ac:dyDescent="0.4">
      <c r="A102" s="41"/>
      <c r="B102" s="61"/>
      <c r="C102" s="62"/>
      <c r="D102" s="62"/>
      <c r="E102" s="63"/>
      <c r="F102" s="58" t="str">
        <f>IF(B102="c","Ne rregull", "Gabim")</f>
        <v>Gabim</v>
      </c>
      <c r="G102" s="42" t="str">
        <f>IF(F102="Gabim","0","5")</f>
        <v>0</v>
      </c>
      <c r="H102" s="44"/>
      <c r="I102" s="44"/>
      <c r="J102" s="44"/>
      <c r="K102" s="45"/>
    </row>
    <row r="104" spans="1:12" ht="18.75" x14ac:dyDescent="0.3">
      <c r="A104" s="36" t="s">
        <v>4</v>
      </c>
      <c r="B104" s="51" t="s">
        <v>75</v>
      </c>
      <c r="C104" s="51"/>
      <c r="D104" s="51"/>
      <c r="E104" s="51"/>
      <c r="F104" s="51"/>
      <c r="G104" s="51"/>
      <c r="H104" s="51"/>
      <c r="I104" s="51"/>
      <c r="J104" s="51"/>
      <c r="K104" s="52"/>
      <c r="L104" s="15"/>
    </row>
    <row r="105" spans="1:12" x14ac:dyDescent="0.25">
      <c r="A105" s="37" t="s">
        <v>19</v>
      </c>
      <c r="B105" s="4" t="s">
        <v>72</v>
      </c>
      <c r="C105" s="4"/>
      <c r="D105" s="4"/>
      <c r="E105" s="4"/>
      <c r="F105" s="4"/>
      <c r="G105" s="4"/>
      <c r="H105" s="4"/>
      <c r="I105" s="4"/>
      <c r="J105" s="4"/>
      <c r="K105" s="38"/>
    </row>
    <row r="106" spans="1:12" x14ac:dyDescent="0.25">
      <c r="A106" s="37" t="s">
        <v>20</v>
      </c>
      <c r="B106" s="4" t="s">
        <v>73</v>
      </c>
      <c r="C106" s="4"/>
      <c r="D106" s="4"/>
      <c r="E106" s="4"/>
      <c r="F106" s="4"/>
      <c r="G106" s="4"/>
      <c r="H106" s="4"/>
      <c r="I106" s="4"/>
      <c r="J106" s="4"/>
      <c r="K106" s="38"/>
    </row>
    <row r="107" spans="1:12" x14ac:dyDescent="0.25">
      <c r="A107" s="37" t="s">
        <v>21</v>
      </c>
      <c r="B107" s="4" t="s">
        <v>74</v>
      </c>
      <c r="C107" s="4"/>
      <c r="D107" s="4"/>
      <c r="E107" s="4"/>
      <c r="F107" s="4"/>
      <c r="G107" s="4"/>
      <c r="H107" s="4"/>
      <c r="I107" s="4"/>
      <c r="J107" s="4"/>
      <c r="K107" s="38"/>
    </row>
    <row r="108" spans="1:12" ht="15.75" thickBot="1" x14ac:dyDescent="0.3">
      <c r="A108" s="37"/>
      <c r="B108" s="4"/>
      <c r="C108" s="4"/>
      <c r="D108" s="4"/>
      <c r="E108" s="4"/>
      <c r="F108" s="4"/>
      <c r="G108" s="4"/>
      <c r="H108" s="4"/>
      <c r="I108" s="4"/>
      <c r="J108" s="4"/>
      <c r="K108" s="38"/>
    </row>
    <row r="109" spans="1:12" ht="26.25" x14ac:dyDescent="0.4">
      <c r="A109" s="41"/>
      <c r="B109" s="61"/>
      <c r="C109" s="62"/>
      <c r="D109" s="62"/>
      <c r="E109" s="63"/>
      <c r="F109" s="58" t="str">
        <f>IF(B109="a","Ne rregull", "Gabim")</f>
        <v>Gabim</v>
      </c>
      <c r="G109" s="42" t="str">
        <f>IF(F109="Gabim","0","5")</f>
        <v>0</v>
      </c>
      <c r="H109" s="44"/>
      <c r="I109" s="44"/>
      <c r="J109" s="44"/>
      <c r="K109" s="45"/>
    </row>
    <row r="111" spans="1:12" ht="18.75" x14ac:dyDescent="0.3">
      <c r="A111" s="36" t="s">
        <v>76</v>
      </c>
      <c r="B111" s="51" t="s">
        <v>77</v>
      </c>
      <c r="C111" s="51"/>
      <c r="D111" s="51"/>
      <c r="E111" s="51"/>
      <c r="F111" s="51"/>
      <c r="G111" s="51"/>
      <c r="H111" s="51"/>
      <c r="I111" s="51"/>
      <c r="J111" s="51"/>
      <c r="K111" s="52"/>
      <c r="L111" s="15"/>
    </row>
    <row r="112" spans="1:12" x14ac:dyDescent="0.25">
      <c r="A112" s="37" t="s">
        <v>19</v>
      </c>
      <c r="B112" s="4" t="s">
        <v>78</v>
      </c>
      <c r="C112" s="4"/>
      <c r="D112" s="4"/>
      <c r="E112" s="4"/>
      <c r="F112" s="4"/>
      <c r="G112" s="4"/>
      <c r="H112" s="4"/>
      <c r="I112" s="4"/>
      <c r="J112" s="4"/>
      <c r="K112" s="38"/>
    </row>
    <row r="113" spans="1:12" x14ac:dyDescent="0.25">
      <c r="A113" s="37" t="s">
        <v>20</v>
      </c>
      <c r="B113" s="4" t="s">
        <v>79</v>
      </c>
      <c r="C113" s="4"/>
      <c r="D113" s="4"/>
      <c r="E113" s="4"/>
      <c r="F113" s="4"/>
      <c r="G113" s="4"/>
      <c r="H113" s="4"/>
      <c r="I113" s="4"/>
      <c r="J113" s="4"/>
      <c r="K113" s="38"/>
    </row>
    <row r="114" spans="1:12" x14ac:dyDescent="0.25">
      <c r="A114" s="37" t="s">
        <v>21</v>
      </c>
      <c r="B114" s="4" t="s">
        <v>80</v>
      </c>
      <c r="C114" s="4"/>
      <c r="D114" s="4"/>
      <c r="E114" s="4"/>
      <c r="F114" s="4"/>
      <c r="G114" s="4"/>
      <c r="H114" s="4"/>
      <c r="I114" s="4"/>
      <c r="J114" s="4"/>
      <c r="K114" s="38"/>
    </row>
    <row r="115" spans="1:12" ht="15.75" thickBot="1" x14ac:dyDescent="0.3">
      <c r="A115" s="37"/>
      <c r="B115" s="4"/>
      <c r="C115" s="4"/>
      <c r="D115" s="4"/>
      <c r="E115" s="4"/>
      <c r="F115" s="4"/>
      <c r="G115" s="4"/>
      <c r="H115" s="4"/>
      <c r="I115" s="4"/>
      <c r="J115" s="4"/>
      <c r="K115" s="38"/>
    </row>
    <row r="116" spans="1:12" ht="26.25" x14ac:dyDescent="0.4">
      <c r="A116" s="41"/>
      <c r="B116" s="61"/>
      <c r="C116" s="62"/>
      <c r="D116" s="62"/>
      <c r="E116" s="63"/>
      <c r="F116" s="58" t="str">
        <f>IF(B116="b","Ne rregull", "Gabim")</f>
        <v>Gabim</v>
      </c>
      <c r="G116" s="42" t="str">
        <f>IF(F116="Gabim","0","5")</f>
        <v>0</v>
      </c>
      <c r="H116" s="44"/>
      <c r="I116" s="44"/>
      <c r="J116" s="44"/>
      <c r="K116" s="45"/>
    </row>
    <row r="118" spans="1:12" ht="18.75" x14ac:dyDescent="0.3">
      <c r="A118" s="36" t="s">
        <v>83</v>
      </c>
      <c r="B118" s="51" t="s">
        <v>84</v>
      </c>
      <c r="C118" s="51"/>
      <c r="D118" s="51"/>
      <c r="E118" s="51"/>
      <c r="F118" s="51"/>
      <c r="G118" s="51"/>
      <c r="H118" s="51"/>
      <c r="I118" s="51"/>
      <c r="J118" s="51"/>
      <c r="K118" s="52"/>
      <c r="L118" s="15"/>
    </row>
    <row r="119" spans="1:12" x14ac:dyDescent="0.25">
      <c r="A119" s="37" t="s">
        <v>19</v>
      </c>
      <c r="B119" s="4" t="s">
        <v>81</v>
      </c>
      <c r="C119" s="4"/>
      <c r="D119" s="4"/>
      <c r="E119" s="4"/>
      <c r="F119" s="4"/>
      <c r="G119" s="4"/>
      <c r="H119" s="4"/>
      <c r="I119" s="4"/>
      <c r="J119" s="4"/>
      <c r="K119" s="38"/>
    </row>
    <row r="120" spans="1:12" x14ac:dyDescent="0.25">
      <c r="A120" s="37" t="s">
        <v>20</v>
      </c>
      <c r="B120" s="4" t="s">
        <v>82</v>
      </c>
      <c r="C120" s="4"/>
      <c r="D120" s="4"/>
      <c r="E120" s="4"/>
      <c r="F120" s="4"/>
      <c r="G120" s="4"/>
      <c r="H120" s="4"/>
      <c r="I120" s="4"/>
      <c r="J120" s="4"/>
      <c r="K120" s="38"/>
    </row>
    <row r="121" spans="1:12" x14ac:dyDescent="0.25">
      <c r="A121" s="37" t="s">
        <v>21</v>
      </c>
      <c r="B121" s="4" t="s">
        <v>69</v>
      </c>
      <c r="C121" s="4"/>
      <c r="D121" s="4"/>
      <c r="E121" s="4"/>
      <c r="F121" s="4"/>
      <c r="G121" s="4"/>
      <c r="H121" s="4"/>
      <c r="I121" s="4"/>
      <c r="J121" s="4"/>
      <c r="K121" s="38"/>
    </row>
    <row r="122" spans="1:12" ht="15.75" thickBot="1" x14ac:dyDescent="0.3">
      <c r="A122" s="37"/>
      <c r="B122" s="4"/>
      <c r="C122" s="4"/>
      <c r="D122" s="4"/>
      <c r="E122" s="4"/>
      <c r="F122" s="4"/>
      <c r="G122" s="4"/>
      <c r="H122" s="4"/>
      <c r="I122" s="4"/>
      <c r="J122" s="4"/>
      <c r="K122" s="38"/>
    </row>
    <row r="123" spans="1:12" ht="26.25" x14ac:dyDescent="0.4">
      <c r="A123" s="41"/>
      <c r="B123" s="61"/>
      <c r="C123" s="62"/>
      <c r="D123" s="62"/>
      <c r="E123" s="63"/>
      <c r="F123" s="58" t="str">
        <f>IF(B123="a","Ne rregull", "Gabim")</f>
        <v>Gabim</v>
      </c>
      <c r="G123" s="42" t="str">
        <f>IF(F123="Gabim","0","5")</f>
        <v>0</v>
      </c>
      <c r="H123" s="44"/>
      <c r="I123" s="44"/>
      <c r="J123" s="44"/>
      <c r="K123" s="45"/>
    </row>
    <row r="125" spans="1:12" ht="18.75" x14ac:dyDescent="0.3">
      <c r="A125" s="36" t="s">
        <v>89</v>
      </c>
      <c r="B125" s="51" t="s">
        <v>85</v>
      </c>
      <c r="C125" s="51"/>
      <c r="D125" s="51"/>
      <c r="E125" s="51"/>
      <c r="F125" s="51"/>
      <c r="G125" s="51"/>
      <c r="H125" s="51"/>
      <c r="I125" s="51"/>
      <c r="J125" s="51"/>
      <c r="K125" s="52"/>
      <c r="L125" s="15"/>
    </row>
    <row r="126" spans="1:12" x14ac:dyDescent="0.25">
      <c r="A126" s="37" t="s">
        <v>19</v>
      </c>
      <c r="B126" s="4" t="s">
        <v>86</v>
      </c>
      <c r="C126" s="4"/>
      <c r="D126" s="4"/>
      <c r="E126" s="4"/>
      <c r="F126" s="4"/>
      <c r="G126" s="4"/>
      <c r="H126" s="4"/>
      <c r="I126" s="4"/>
      <c r="J126" s="4"/>
      <c r="K126" s="38"/>
    </row>
    <row r="127" spans="1:12" x14ac:dyDescent="0.25">
      <c r="A127" s="37" t="s">
        <v>20</v>
      </c>
      <c r="B127" s="4" t="s">
        <v>87</v>
      </c>
      <c r="C127" s="4"/>
      <c r="D127" s="4"/>
      <c r="E127" s="4"/>
      <c r="F127" s="4"/>
      <c r="G127" s="4"/>
      <c r="H127" s="4"/>
      <c r="I127" s="4"/>
      <c r="J127" s="4"/>
      <c r="K127" s="38"/>
    </row>
    <row r="128" spans="1:12" x14ac:dyDescent="0.25">
      <c r="A128" s="37" t="s">
        <v>21</v>
      </c>
      <c r="B128" s="4" t="s">
        <v>88</v>
      </c>
      <c r="C128" s="4"/>
      <c r="D128" s="4"/>
      <c r="E128" s="4"/>
      <c r="F128" s="4"/>
      <c r="G128" s="4"/>
      <c r="H128" s="4"/>
      <c r="I128" s="4"/>
      <c r="J128" s="4"/>
      <c r="K128" s="38"/>
    </row>
    <row r="129" spans="1:12" ht="15.75" thickBot="1" x14ac:dyDescent="0.3">
      <c r="A129" s="37"/>
      <c r="B129" s="4"/>
      <c r="C129" s="4"/>
      <c r="D129" s="4"/>
      <c r="E129" s="4"/>
      <c r="F129" s="4"/>
      <c r="G129" s="4"/>
      <c r="H129" s="4"/>
      <c r="I129" s="4"/>
      <c r="J129" s="4"/>
      <c r="K129" s="38"/>
    </row>
    <row r="130" spans="1:12" ht="26.25" x14ac:dyDescent="0.4">
      <c r="A130" s="41"/>
      <c r="B130" s="61"/>
      <c r="C130" s="62"/>
      <c r="D130" s="62"/>
      <c r="E130" s="63"/>
      <c r="F130" s="58" t="str">
        <f>IF(B130="c","Ne rregull", "Gabim")</f>
        <v>Gabim</v>
      </c>
      <c r="G130" s="42" t="str">
        <f>IF(F130="Gabim","0","5")</f>
        <v>0</v>
      </c>
      <c r="H130" s="44"/>
      <c r="I130" s="44"/>
      <c r="J130" s="44"/>
      <c r="K130" s="45"/>
    </row>
    <row r="132" spans="1:12" ht="18.75" x14ac:dyDescent="0.3">
      <c r="A132" s="36" t="s">
        <v>91</v>
      </c>
      <c r="B132" s="51" t="s">
        <v>90</v>
      </c>
      <c r="C132" s="51"/>
      <c r="D132" s="51"/>
      <c r="E132" s="51"/>
      <c r="F132" s="51"/>
      <c r="G132" s="51"/>
      <c r="H132" s="51"/>
      <c r="I132" s="51"/>
      <c r="J132" s="51"/>
      <c r="K132" s="52"/>
      <c r="L132" s="15"/>
    </row>
    <row r="133" spans="1:12" x14ac:dyDescent="0.25">
      <c r="A133" s="37" t="s">
        <v>19</v>
      </c>
      <c r="B133" s="4" t="s">
        <v>86</v>
      </c>
      <c r="C133" s="4"/>
      <c r="D133" s="4"/>
      <c r="E133" s="4"/>
      <c r="F133" s="4"/>
      <c r="G133" s="4"/>
      <c r="H133" s="4"/>
      <c r="I133" s="4"/>
      <c r="J133" s="4"/>
      <c r="K133" s="38"/>
    </row>
    <row r="134" spans="1:12" x14ac:dyDescent="0.25">
      <c r="A134" s="37" t="s">
        <v>20</v>
      </c>
      <c r="B134" s="4" t="s">
        <v>87</v>
      </c>
      <c r="C134" s="4"/>
      <c r="D134" s="4"/>
      <c r="E134" s="4"/>
      <c r="F134" s="4"/>
      <c r="G134" s="4"/>
      <c r="H134" s="4"/>
      <c r="I134" s="4"/>
      <c r="J134" s="4"/>
      <c r="K134" s="38"/>
    </row>
    <row r="135" spans="1:12" x14ac:dyDescent="0.25">
      <c r="A135" s="37" t="s">
        <v>21</v>
      </c>
      <c r="B135" s="4" t="s">
        <v>88</v>
      </c>
      <c r="C135" s="4"/>
      <c r="D135" s="4"/>
      <c r="E135" s="4"/>
      <c r="F135" s="4"/>
      <c r="G135" s="4"/>
      <c r="H135" s="4"/>
      <c r="I135" s="4"/>
      <c r="J135" s="4"/>
      <c r="K135" s="38"/>
    </row>
    <row r="136" spans="1:12" ht="15.75" thickBot="1" x14ac:dyDescent="0.3">
      <c r="A136" s="37"/>
      <c r="B136" s="4"/>
      <c r="C136" s="4"/>
      <c r="D136" s="4"/>
      <c r="E136" s="4"/>
      <c r="F136" s="4"/>
      <c r="G136" s="4"/>
      <c r="H136" s="4"/>
      <c r="I136" s="4"/>
      <c r="J136" s="4"/>
      <c r="K136" s="38"/>
    </row>
    <row r="137" spans="1:12" ht="26.25" x14ac:dyDescent="0.4">
      <c r="A137" s="41"/>
      <c r="B137" s="61"/>
      <c r="C137" s="62"/>
      <c r="D137" s="62"/>
      <c r="E137" s="63"/>
      <c r="F137" s="58" t="str">
        <f>IF(B137="b","Ne rregull", "Gabim")</f>
        <v>Gabim</v>
      </c>
      <c r="G137" s="42" t="str">
        <f>IF(F137="Gabim","0","5")</f>
        <v>0</v>
      </c>
      <c r="H137" s="44"/>
      <c r="I137" s="44"/>
      <c r="J137" s="44"/>
      <c r="K137" s="45"/>
    </row>
    <row r="139" spans="1:12" ht="18.75" x14ac:dyDescent="0.3">
      <c r="A139" s="36" t="s">
        <v>96</v>
      </c>
      <c r="B139" s="51" t="s">
        <v>92</v>
      </c>
      <c r="C139" s="51"/>
      <c r="D139" s="51"/>
      <c r="E139" s="51"/>
      <c r="F139" s="51"/>
      <c r="G139" s="51"/>
      <c r="H139" s="51"/>
      <c r="I139" s="51"/>
      <c r="J139" s="51"/>
      <c r="K139" s="52"/>
      <c r="L139" s="15"/>
    </row>
    <row r="140" spans="1:12" x14ac:dyDescent="0.25">
      <c r="A140" s="37" t="s">
        <v>19</v>
      </c>
      <c r="B140" s="4" t="s">
        <v>93</v>
      </c>
      <c r="C140" s="4"/>
      <c r="D140" s="4"/>
      <c r="E140" s="4"/>
      <c r="F140" s="4"/>
      <c r="G140" s="4"/>
      <c r="H140" s="4"/>
      <c r="I140" s="4"/>
      <c r="J140" s="4"/>
      <c r="K140" s="38"/>
    </row>
    <row r="141" spans="1:12" x14ac:dyDescent="0.25">
      <c r="A141" s="37" t="s">
        <v>20</v>
      </c>
      <c r="B141" s="4" t="s">
        <v>94</v>
      </c>
      <c r="C141" s="4"/>
      <c r="D141" s="4"/>
      <c r="E141" s="4"/>
      <c r="F141" s="4"/>
      <c r="G141" s="4"/>
      <c r="H141" s="4"/>
      <c r="I141" s="4"/>
      <c r="J141" s="4"/>
      <c r="K141" s="38"/>
    </row>
    <row r="142" spans="1:12" x14ac:dyDescent="0.25">
      <c r="A142" s="37" t="s">
        <v>21</v>
      </c>
      <c r="B142" s="4" t="s">
        <v>95</v>
      </c>
      <c r="C142" s="4"/>
      <c r="D142" s="4"/>
      <c r="E142" s="4"/>
      <c r="F142" s="4"/>
      <c r="G142" s="4"/>
      <c r="H142" s="4"/>
      <c r="I142" s="4"/>
      <c r="J142" s="4"/>
      <c r="K142" s="38"/>
    </row>
    <row r="143" spans="1:12" ht="15.75" thickBot="1" x14ac:dyDescent="0.3">
      <c r="A143" s="37"/>
      <c r="B143" s="4"/>
      <c r="C143" s="4"/>
      <c r="D143" s="4"/>
      <c r="E143" s="4"/>
      <c r="F143" s="4"/>
      <c r="G143" s="4"/>
      <c r="H143" s="4"/>
      <c r="I143" s="4"/>
      <c r="J143" s="4"/>
      <c r="K143" s="38"/>
    </row>
    <row r="144" spans="1:12" ht="26.25" x14ac:dyDescent="0.4">
      <c r="A144" s="41"/>
      <c r="B144" s="61"/>
      <c r="C144" s="62"/>
      <c r="D144" s="62"/>
      <c r="E144" s="63"/>
      <c r="F144" s="58" t="str">
        <f>IF(B144="a","Ne rregull", "Gabim")</f>
        <v>Gabim</v>
      </c>
      <c r="G144" s="42" t="str">
        <f>IF(F144="Gabim","0","5")</f>
        <v>0</v>
      </c>
      <c r="H144" s="44"/>
      <c r="I144" s="44"/>
      <c r="J144" s="44"/>
      <c r="K144" s="45"/>
    </row>
    <row r="146" spans="1:12" ht="36" customHeight="1" x14ac:dyDescent="0.3">
      <c r="A146" s="36" t="s">
        <v>103</v>
      </c>
      <c r="B146" s="64" t="s">
        <v>97</v>
      </c>
      <c r="C146" s="64"/>
      <c r="D146" s="64"/>
      <c r="E146" s="64"/>
      <c r="F146" s="64"/>
      <c r="G146" s="64"/>
      <c r="H146" s="64"/>
      <c r="I146" s="64"/>
      <c r="J146" s="64"/>
      <c r="K146" s="65"/>
      <c r="L146" s="21"/>
    </row>
    <row r="147" spans="1:12" x14ac:dyDescent="0.25">
      <c r="A147" s="37" t="s">
        <v>19</v>
      </c>
      <c r="B147" s="4" t="s">
        <v>88</v>
      </c>
      <c r="C147" s="4"/>
      <c r="D147" s="4"/>
      <c r="E147" s="4"/>
      <c r="F147" s="4"/>
      <c r="G147" s="4"/>
      <c r="H147" s="4"/>
      <c r="I147" s="4"/>
      <c r="J147" s="4"/>
      <c r="K147" s="38"/>
    </row>
    <row r="148" spans="1:12" x14ac:dyDescent="0.25">
      <c r="A148" s="37" t="s">
        <v>20</v>
      </c>
      <c r="B148" s="4" t="s">
        <v>94</v>
      </c>
      <c r="C148" s="4"/>
      <c r="D148" s="4"/>
      <c r="E148" s="4"/>
      <c r="F148" s="4"/>
      <c r="G148" s="4"/>
      <c r="H148" s="4"/>
      <c r="I148" s="4"/>
      <c r="J148" s="4"/>
      <c r="K148" s="38"/>
    </row>
    <row r="149" spans="1:12" x14ac:dyDescent="0.25">
      <c r="A149" s="37" t="s">
        <v>21</v>
      </c>
      <c r="B149" s="4" t="s">
        <v>98</v>
      </c>
      <c r="C149" s="4"/>
      <c r="D149" s="4"/>
      <c r="E149" s="4"/>
      <c r="F149" s="4"/>
      <c r="G149" s="4"/>
      <c r="H149" s="4"/>
      <c r="I149" s="4"/>
      <c r="J149" s="4"/>
      <c r="K149" s="38"/>
    </row>
    <row r="150" spans="1:12" ht="15.75" thickBot="1" x14ac:dyDescent="0.3">
      <c r="A150" s="37"/>
      <c r="B150" s="4"/>
      <c r="C150" s="4"/>
      <c r="D150" s="4"/>
      <c r="E150" s="4"/>
      <c r="F150" s="4"/>
      <c r="G150" s="4"/>
      <c r="H150" s="4"/>
      <c r="I150" s="4"/>
      <c r="J150" s="4"/>
      <c r="K150" s="38"/>
    </row>
    <row r="151" spans="1:12" ht="26.25" x14ac:dyDescent="0.4">
      <c r="A151" s="41"/>
      <c r="B151" s="61"/>
      <c r="C151" s="62"/>
      <c r="D151" s="62"/>
      <c r="E151" s="63"/>
      <c r="F151" s="58" t="str">
        <f>IF(B151="c","Ne rregull", "Gabim")</f>
        <v>Gabim</v>
      </c>
      <c r="G151" s="42" t="str">
        <f>IF(F151="Gabim","0","5")</f>
        <v>0</v>
      </c>
      <c r="H151" s="44"/>
      <c r="I151" s="44"/>
      <c r="J151" s="44"/>
      <c r="K151" s="45"/>
    </row>
    <row r="153" spans="1:12" ht="18.75" customHeight="1" x14ac:dyDescent="0.3">
      <c r="A153" s="36" t="s">
        <v>104</v>
      </c>
      <c r="B153" s="66" t="s">
        <v>99</v>
      </c>
      <c r="C153" s="66"/>
      <c r="D153" s="66"/>
      <c r="E153" s="66"/>
      <c r="F153" s="66"/>
      <c r="G153" s="66"/>
      <c r="H153" s="66"/>
      <c r="I153" s="66"/>
      <c r="J153" s="66"/>
      <c r="K153" s="67"/>
      <c r="L153" s="21"/>
    </row>
    <row r="154" spans="1:12" x14ac:dyDescent="0.25">
      <c r="A154" s="37" t="s">
        <v>19</v>
      </c>
      <c r="B154" s="14" t="s">
        <v>102</v>
      </c>
      <c r="C154" s="4"/>
      <c r="D154" s="4"/>
      <c r="E154" s="4"/>
      <c r="F154" s="4"/>
      <c r="G154" s="4"/>
      <c r="H154" s="4"/>
      <c r="I154" s="4"/>
      <c r="J154" s="4"/>
      <c r="K154" s="38"/>
    </row>
    <row r="155" spans="1:12" x14ac:dyDescent="0.25">
      <c r="A155" s="37" t="s">
        <v>20</v>
      </c>
      <c r="B155" s="14" t="s">
        <v>101</v>
      </c>
      <c r="C155" s="4"/>
      <c r="D155" s="4"/>
      <c r="E155" s="4"/>
      <c r="F155" s="4"/>
      <c r="G155" s="4"/>
      <c r="H155" s="4"/>
      <c r="I155" s="4"/>
      <c r="J155" s="4"/>
      <c r="K155" s="38"/>
    </row>
    <row r="156" spans="1:12" x14ac:dyDescent="0.25">
      <c r="A156" s="37" t="s">
        <v>21</v>
      </c>
      <c r="B156" s="14" t="s">
        <v>100</v>
      </c>
      <c r="C156" s="4"/>
      <c r="D156" s="4"/>
      <c r="E156" s="4"/>
      <c r="F156" s="4"/>
      <c r="G156" s="4"/>
      <c r="H156" s="4"/>
      <c r="I156" s="4"/>
      <c r="J156" s="4"/>
      <c r="K156" s="38"/>
    </row>
    <row r="157" spans="1:12" ht="15.75" thickBot="1" x14ac:dyDescent="0.3">
      <c r="A157" s="37"/>
      <c r="B157" s="4"/>
      <c r="C157" s="4"/>
      <c r="D157" s="4"/>
      <c r="E157" s="4"/>
      <c r="F157" s="4"/>
      <c r="G157" s="4"/>
      <c r="H157" s="4"/>
      <c r="I157" s="4"/>
      <c r="J157" s="4"/>
      <c r="K157" s="38"/>
    </row>
    <row r="158" spans="1:12" ht="26.25" x14ac:dyDescent="0.4">
      <c r="A158" s="41"/>
      <c r="B158" s="61"/>
      <c r="C158" s="62"/>
      <c r="D158" s="62"/>
      <c r="E158" s="63"/>
      <c r="F158" s="58" t="str">
        <f>IF(B158="c","Ne rregull", "Gabim")</f>
        <v>Gabim</v>
      </c>
      <c r="G158" s="42" t="str">
        <f>IF(F158="Gabim","0","5")</f>
        <v>0</v>
      </c>
      <c r="H158" s="44"/>
      <c r="I158" s="44"/>
      <c r="J158" s="44"/>
      <c r="K158" s="45"/>
    </row>
    <row r="972" spans="2:8" ht="33.75" x14ac:dyDescent="0.5">
      <c r="B972" s="59"/>
      <c r="C972" s="22"/>
      <c r="D972" s="22"/>
      <c r="E972" s="22"/>
      <c r="F972" s="4"/>
      <c r="G972" s="4"/>
      <c r="H972" s="4"/>
    </row>
    <row r="973" spans="2:8" ht="33.75" x14ac:dyDescent="0.5">
      <c r="B973" s="69"/>
      <c r="C973" s="69"/>
      <c r="D973" s="69"/>
      <c r="E973" s="60"/>
      <c r="F973" s="4"/>
      <c r="G973" s="4"/>
      <c r="H973" s="4"/>
    </row>
    <row r="974" spans="2:8" x14ac:dyDescent="0.25">
      <c r="B974" s="4"/>
      <c r="C974" s="4"/>
      <c r="D974" s="4"/>
      <c r="E974" s="4"/>
      <c r="F974" s="4"/>
      <c r="G974" s="4"/>
      <c r="H974" s="4"/>
    </row>
    <row r="975" spans="2:8" ht="18.75" x14ac:dyDescent="0.25">
      <c r="B975" s="89"/>
      <c r="C975" s="89"/>
      <c r="D975" s="89"/>
      <c r="E975" s="89"/>
      <c r="F975" s="89"/>
      <c r="G975" s="4"/>
      <c r="H975" s="4"/>
    </row>
    <row r="976" spans="2:8" ht="15.75" x14ac:dyDescent="0.25">
      <c r="B976" s="82"/>
      <c r="C976" s="82"/>
      <c r="D976" s="82"/>
      <c r="E976" s="82"/>
      <c r="F976" s="82"/>
      <c r="G976" s="4"/>
      <c r="H976" s="4"/>
    </row>
    <row r="977" spans="2:8" ht="18.75" x14ac:dyDescent="0.3">
      <c r="B977" s="83"/>
      <c r="C977" s="83"/>
      <c r="D977" s="83"/>
      <c r="E977" s="83"/>
      <c r="F977" s="83"/>
      <c r="G977" s="4"/>
      <c r="H977" s="4"/>
    </row>
    <row r="978" spans="2:8" x14ac:dyDescent="0.25">
      <c r="B978" s="4"/>
      <c r="C978" s="4"/>
      <c r="D978" s="4"/>
      <c r="E978" s="4"/>
      <c r="F978" s="4"/>
      <c r="G978" s="4"/>
      <c r="H978" s="4"/>
    </row>
    <row r="979" spans="2:8" ht="21" x14ac:dyDescent="0.35">
      <c r="B979" s="85"/>
      <c r="C979" s="85"/>
      <c r="D979" s="87"/>
      <c r="E979" s="87"/>
      <c r="F979" s="87"/>
      <c r="G979" s="4"/>
      <c r="H979" s="4"/>
    </row>
    <row r="980" spans="2:8" x14ac:dyDescent="0.25">
      <c r="B980" s="4"/>
      <c r="C980" s="4"/>
      <c r="D980" s="4"/>
      <c r="E980" s="4"/>
      <c r="F980" s="4"/>
      <c r="G980" s="4"/>
      <c r="H980" s="4"/>
    </row>
    <row r="981" spans="2:8" ht="23.25" x14ac:dyDescent="0.35">
      <c r="B981" s="83"/>
      <c r="C981" s="83"/>
      <c r="D981" s="86"/>
      <c r="E981" s="86"/>
      <c r="F981" s="86"/>
      <c r="G981" s="4"/>
      <c r="H981" s="16"/>
    </row>
    <row r="982" spans="2:8" x14ac:dyDescent="0.25">
      <c r="B982" s="4"/>
      <c r="C982" s="4"/>
      <c r="D982" s="4"/>
      <c r="E982" s="4"/>
      <c r="F982" s="4"/>
      <c r="G982" s="4"/>
      <c r="H982" s="4"/>
    </row>
    <row r="983" spans="2:8" x14ac:dyDescent="0.25">
      <c r="B983" s="4"/>
      <c r="C983" s="4"/>
      <c r="D983" s="4"/>
      <c r="E983" s="4"/>
      <c r="F983" s="4"/>
      <c r="G983" s="4"/>
      <c r="H983" s="4"/>
    </row>
  </sheetData>
  <sheetProtection sheet="1" objects="1" scenarios="1"/>
  <mergeCells count="44">
    <mergeCell ref="B979:C979"/>
    <mergeCell ref="B981:C981"/>
    <mergeCell ref="D981:F981"/>
    <mergeCell ref="D979:F979"/>
    <mergeCell ref="L7:P7"/>
    <mergeCell ref="D977:F977"/>
    <mergeCell ref="D976:F976"/>
    <mergeCell ref="B151:E151"/>
    <mergeCell ref="B74:E74"/>
    <mergeCell ref="B11:E11"/>
    <mergeCell ref="B18:E18"/>
    <mergeCell ref="B39:E39"/>
    <mergeCell ref="B975:F975"/>
    <mergeCell ref="B137:E137"/>
    <mergeCell ref="B144:E144"/>
    <mergeCell ref="B976:C976"/>
    <mergeCell ref="B977:C977"/>
    <mergeCell ref="L9:P16"/>
    <mergeCell ref="B67:E67"/>
    <mergeCell ref="B81:E81"/>
    <mergeCell ref="B88:E88"/>
    <mergeCell ref="B95:E95"/>
    <mergeCell ref="B130:E130"/>
    <mergeCell ref="B25:E25"/>
    <mergeCell ref="B46:E46"/>
    <mergeCell ref="B53:E53"/>
    <mergeCell ref="B32:E32"/>
    <mergeCell ref="B60:E60"/>
    <mergeCell ref="B158:E158"/>
    <mergeCell ref="B146:K146"/>
    <mergeCell ref="B153:K153"/>
    <mergeCell ref="K2:P2"/>
    <mergeCell ref="B973:D973"/>
    <mergeCell ref="B6:K6"/>
    <mergeCell ref="B13:K13"/>
    <mergeCell ref="B20:K20"/>
    <mergeCell ref="B26:K27"/>
    <mergeCell ref="B34:K34"/>
    <mergeCell ref="B102:E102"/>
    <mergeCell ref="B109:E109"/>
    <mergeCell ref="B116:E116"/>
    <mergeCell ref="B123:E123"/>
    <mergeCell ref="A4:B4"/>
    <mergeCell ref="C4:E4"/>
  </mergeCells>
  <dataValidations count="1">
    <dataValidation allowBlank="1" showInputMessage="1" showErrorMessage="1" promptTitle="Sheno ketu" sqref="B11:E11"/>
  </dataValidations>
  <pageMargins left="0.25" right="0.26" top="0.3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1"/>
  <sheetViews>
    <sheetView showGridLines="0" topLeftCell="A127" workbookViewId="0"/>
  </sheetViews>
  <sheetFormatPr defaultRowHeight="15" x14ac:dyDescent="0.25"/>
  <cols>
    <col min="1" max="1" width="14.42578125" style="1" customWidth="1"/>
    <col min="2" max="2" width="10.85546875" style="1" customWidth="1"/>
    <col min="3" max="9" width="9.140625" style="1"/>
    <col min="10" max="10" width="1.28515625" style="1" customWidth="1"/>
    <col min="11" max="11" width="16.140625" style="1" customWidth="1"/>
    <col min="12" max="12" width="9.140625" style="1"/>
    <col min="13" max="13" width="15.85546875" style="1" customWidth="1"/>
    <col min="14" max="14" width="9.140625" style="1" customWidth="1"/>
    <col min="15" max="15" width="15.85546875" style="1" customWidth="1"/>
    <col min="16" max="16" width="9.140625" style="1" customWidth="1"/>
    <col min="17" max="21" width="9.140625" style="1"/>
    <col min="22" max="22" width="12.7109375" style="1" bestFit="1" customWidth="1"/>
    <col min="23" max="16384" width="9.140625" style="1"/>
  </cols>
  <sheetData>
    <row r="1" spans="1:22" s="2" customFormat="1" x14ac:dyDescent="0.25"/>
    <row r="2" spans="1:22" s="2" customFormat="1" ht="88.5" customHeight="1" x14ac:dyDescent="1.35">
      <c r="K2" s="108" t="s">
        <v>106</v>
      </c>
      <c r="L2" s="108"/>
      <c r="M2" s="108"/>
      <c r="N2" s="108"/>
      <c r="O2" s="108"/>
      <c r="P2" s="108"/>
    </row>
    <row r="3" spans="1:22" s="33" customFormat="1" ht="22.5" customHeight="1" thickBot="1" x14ac:dyDescent="0.4">
      <c r="A3" s="32" t="s">
        <v>32</v>
      </c>
      <c r="N3" s="34" t="s">
        <v>3</v>
      </c>
    </row>
    <row r="4" spans="1:22" ht="28.5" customHeight="1" thickTop="1" thickBot="1" x14ac:dyDescent="0.4">
      <c r="A4" s="77" t="s">
        <v>2</v>
      </c>
      <c r="B4" s="78"/>
      <c r="C4" s="79" t="s">
        <v>22</v>
      </c>
      <c r="D4" s="80"/>
      <c r="E4" s="81"/>
      <c r="F4" s="4"/>
      <c r="G4" s="4"/>
      <c r="H4" s="4"/>
      <c r="I4" s="4"/>
      <c r="J4" s="4"/>
      <c r="K4" s="4"/>
    </row>
    <row r="5" spans="1:22" ht="28.5" customHeight="1" x14ac:dyDescent="0.35">
      <c r="A5" s="30"/>
      <c r="B5" s="30"/>
      <c r="C5" s="31"/>
      <c r="D5" s="31"/>
      <c r="E5" s="31"/>
      <c r="F5" s="4"/>
      <c r="G5" s="4"/>
      <c r="H5" s="4"/>
      <c r="I5" s="4"/>
      <c r="J5" s="4"/>
      <c r="K5" s="4"/>
    </row>
    <row r="6" spans="1:22" ht="30" customHeight="1" x14ac:dyDescent="0.3">
      <c r="A6" s="5" t="s">
        <v>15</v>
      </c>
      <c r="B6" s="109" t="s">
        <v>28</v>
      </c>
      <c r="C6" s="110"/>
      <c r="D6" s="110"/>
      <c r="E6" s="110"/>
      <c r="F6" s="110"/>
      <c r="G6" s="110"/>
      <c r="H6" s="110"/>
      <c r="I6" s="110"/>
      <c r="J6" s="110"/>
      <c r="K6" s="110"/>
      <c r="L6" s="4"/>
      <c r="M6" s="4"/>
      <c r="N6" s="4"/>
      <c r="O6" s="4"/>
      <c r="P6" s="4"/>
      <c r="Q6" s="4"/>
    </row>
    <row r="7" spans="1:22" x14ac:dyDescent="0.25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88"/>
      <c r="M7" s="88"/>
      <c r="N7" s="88"/>
      <c r="O7" s="88"/>
      <c r="P7" s="88"/>
      <c r="Q7" s="4"/>
    </row>
    <row r="8" spans="1:22" x14ac:dyDescent="0.25">
      <c r="A8" s="23" t="s">
        <v>35</v>
      </c>
      <c r="B8" s="22" t="s">
        <v>29</v>
      </c>
      <c r="C8" s="4"/>
      <c r="D8" s="4"/>
      <c r="E8" s="4"/>
      <c r="F8" s="4"/>
      <c r="G8" s="4"/>
      <c r="H8" s="4"/>
      <c r="I8" s="4"/>
      <c r="J8" s="4"/>
      <c r="K8" s="4"/>
      <c r="L8" s="24"/>
      <c r="M8" s="24"/>
      <c r="N8" s="24"/>
      <c r="O8" s="24"/>
      <c r="P8" s="24"/>
      <c r="Q8" s="4"/>
    </row>
    <row r="9" spans="1:22" x14ac:dyDescent="0.25">
      <c r="A9" s="23" t="s">
        <v>20</v>
      </c>
      <c r="B9" s="8" t="s">
        <v>34</v>
      </c>
      <c r="C9" s="4"/>
      <c r="D9" s="8"/>
      <c r="E9" s="4"/>
      <c r="F9" s="4"/>
      <c r="G9" s="4"/>
      <c r="H9" s="4"/>
      <c r="I9" s="4"/>
      <c r="J9" s="4"/>
      <c r="K9" s="4"/>
      <c r="L9" s="84"/>
      <c r="M9" s="84"/>
      <c r="N9" s="84"/>
      <c r="O9" s="84"/>
      <c r="P9" s="84"/>
      <c r="Q9" s="4"/>
    </row>
    <row r="10" spans="1:22" ht="15.75" thickBot="1" x14ac:dyDescent="0.3">
      <c r="A10" s="7"/>
      <c r="B10" s="4"/>
      <c r="C10" s="4"/>
      <c r="D10" s="4"/>
      <c r="E10" s="4"/>
      <c r="F10" s="4"/>
      <c r="G10" s="4"/>
      <c r="H10" s="4"/>
      <c r="I10" s="16"/>
      <c r="J10" s="4"/>
      <c r="K10" s="4"/>
      <c r="L10" s="84"/>
      <c r="M10" s="84"/>
      <c r="N10" s="84"/>
      <c r="O10" s="84"/>
      <c r="P10" s="84"/>
      <c r="Q10" s="4"/>
      <c r="U10" s="1">
        <v>1</v>
      </c>
      <c r="V10" s="1">
        <f>B11</f>
        <v>0</v>
      </c>
    </row>
    <row r="11" spans="1:22" ht="23.25" customHeight="1" thickBot="1" x14ac:dyDescent="0.45">
      <c r="A11" s="9"/>
      <c r="B11" s="98">
        <f>Test!B11</f>
        <v>0</v>
      </c>
      <c r="C11" s="99"/>
      <c r="D11" s="99"/>
      <c r="E11" s="100"/>
      <c r="F11" s="10" t="str">
        <f>IF(B11="a","Ne rregull", "Gabim")</f>
        <v>Gabim</v>
      </c>
      <c r="G11" s="11" t="str">
        <f>IF(F11="Gabim","0","5")</f>
        <v>0</v>
      </c>
      <c r="H11" s="16"/>
      <c r="I11" s="4"/>
      <c r="J11" s="4"/>
      <c r="K11" s="4"/>
      <c r="L11" s="84"/>
      <c r="M11" s="84"/>
      <c r="N11" s="84"/>
      <c r="O11" s="84"/>
      <c r="P11" s="84"/>
      <c r="Q11" s="4"/>
      <c r="U11" s="1">
        <v>2</v>
      </c>
      <c r="V11" s="1">
        <f>B18</f>
        <v>0</v>
      </c>
    </row>
    <row r="12" spans="1:22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84"/>
      <c r="M12" s="84"/>
      <c r="N12" s="84"/>
      <c r="O12" s="84"/>
      <c r="P12" s="84"/>
      <c r="Q12" s="4"/>
      <c r="U12" s="1">
        <v>3</v>
      </c>
      <c r="V12" s="1">
        <f>B24</f>
        <v>0</v>
      </c>
    </row>
    <row r="13" spans="1:22" ht="29.25" customHeight="1" x14ac:dyDescent="0.3">
      <c r="A13" s="5" t="s">
        <v>16</v>
      </c>
      <c r="B13" s="73" t="s">
        <v>33</v>
      </c>
      <c r="C13" s="73"/>
      <c r="D13" s="73"/>
      <c r="E13" s="73"/>
      <c r="F13" s="73"/>
      <c r="G13" s="73"/>
      <c r="H13" s="73"/>
      <c r="I13" s="73"/>
      <c r="J13" s="73"/>
      <c r="K13" s="73"/>
      <c r="L13" s="84"/>
      <c r="M13" s="84"/>
      <c r="N13" s="84"/>
      <c r="O13" s="84"/>
      <c r="P13" s="84"/>
      <c r="Q13" s="4"/>
      <c r="U13" s="1">
        <v>4</v>
      </c>
      <c r="V13" s="1" t="e">
        <f>#REF!</f>
        <v>#REF!</v>
      </c>
    </row>
    <row r="14" spans="1:22" x14ac:dyDescent="0.2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84"/>
      <c r="M14" s="84"/>
      <c r="N14" s="84"/>
      <c r="O14" s="84"/>
      <c r="P14" s="84"/>
      <c r="Q14" s="4"/>
      <c r="U14" s="1">
        <v>5</v>
      </c>
      <c r="V14" s="1" t="e">
        <f>#REF!</f>
        <v>#REF!</v>
      </c>
    </row>
    <row r="15" spans="1:22" x14ac:dyDescent="0.25">
      <c r="A15" s="23" t="s">
        <v>35</v>
      </c>
      <c r="B15" s="22" t="s">
        <v>30</v>
      </c>
      <c r="C15" s="4"/>
      <c r="D15" s="4"/>
      <c r="E15" s="4"/>
      <c r="F15" s="4"/>
      <c r="G15" s="4"/>
      <c r="H15" s="4"/>
      <c r="I15" s="4"/>
      <c r="J15" s="4"/>
      <c r="K15" s="4"/>
      <c r="L15" s="84"/>
      <c r="M15" s="84"/>
      <c r="N15" s="84"/>
      <c r="O15" s="84"/>
      <c r="P15" s="84"/>
      <c r="Q15" s="4"/>
    </row>
    <row r="16" spans="1:22" x14ac:dyDescent="0.25">
      <c r="A16" s="23" t="s">
        <v>31</v>
      </c>
      <c r="B16" s="22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84"/>
      <c r="M16" s="84"/>
      <c r="N16" s="84"/>
      <c r="O16" s="84"/>
      <c r="P16" s="84"/>
      <c r="Q16" s="4"/>
      <c r="U16" s="1">
        <v>6</v>
      </c>
      <c r="V16" s="1" t="e">
        <f>#REF!</f>
        <v>#REF!</v>
      </c>
    </row>
    <row r="17" spans="1:22" ht="15.75" thickBot="1" x14ac:dyDescent="0.3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U17" s="1">
        <v>7</v>
      </c>
      <c r="V17" s="1" t="e">
        <f>#REF!</f>
        <v>#REF!</v>
      </c>
    </row>
    <row r="18" spans="1:22" ht="23.25" customHeight="1" thickBot="1" x14ac:dyDescent="0.45">
      <c r="A18" s="9"/>
      <c r="B18" s="98">
        <f>Test!B18</f>
        <v>0</v>
      </c>
      <c r="C18" s="99"/>
      <c r="D18" s="99"/>
      <c r="E18" s="100"/>
      <c r="F18" s="10" t="str">
        <f>IF(B18="b","Ne rregull", "Gabim")</f>
        <v>Gabim</v>
      </c>
      <c r="G18" s="11" t="str">
        <f>IF(F18="Gabim","0","5")</f>
        <v>0</v>
      </c>
      <c r="H18" s="4"/>
      <c r="I18" s="4"/>
      <c r="J18" s="4"/>
      <c r="K18" s="4"/>
      <c r="O18" s="1">
        <f>G11+G18+G25+G32+G39+G46+G53+G60+G67+G74+G81+G88+G95+G102+G109+G116+G123+G130+G137+G144+G151+G158</f>
        <v>0</v>
      </c>
      <c r="U18" s="1">
        <v>8</v>
      </c>
      <c r="V18" s="1" t="e">
        <f>#REF!</f>
        <v>#REF!</v>
      </c>
    </row>
    <row r="19" spans="1:22" ht="15.75" customHeight="1" x14ac:dyDescent="0.25">
      <c r="A19" s="12"/>
      <c r="B19" s="4"/>
      <c r="C19" s="4"/>
      <c r="D19" s="4"/>
      <c r="E19" s="4"/>
      <c r="F19" s="4"/>
      <c r="G19" s="13"/>
      <c r="H19" s="4"/>
      <c r="I19" s="4"/>
      <c r="J19" s="4"/>
      <c r="K19" s="4"/>
      <c r="U19" s="1">
        <v>9</v>
      </c>
      <c r="V19" s="1" t="e">
        <f>#REF!</f>
        <v>#REF!</v>
      </c>
    </row>
    <row r="20" spans="1:22" ht="48" customHeight="1" x14ac:dyDescent="0.3">
      <c r="A20" s="5" t="s">
        <v>17</v>
      </c>
      <c r="B20" s="73" t="s">
        <v>36</v>
      </c>
      <c r="C20" s="73"/>
      <c r="D20" s="73"/>
      <c r="E20" s="73"/>
      <c r="F20" s="73"/>
      <c r="G20" s="73"/>
      <c r="H20" s="73"/>
      <c r="I20" s="73"/>
      <c r="J20" s="73"/>
      <c r="K20" s="73"/>
      <c r="U20" s="1">
        <v>10</v>
      </c>
      <c r="V20" s="25" t="e">
        <f>#REF!</f>
        <v>#REF!</v>
      </c>
    </row>
    <row r="21" spans="1:22" ht="24.75" customHeight="1" x14ac:dyDescent="0.25">
      <c r="A21" s="12" t="s">
        <v>19</v>
      </c>
      <c r="B21" s="4" t="s">
        <v>37</v>
      </c>
      <c r="C21" s="4"/>
      <c r="D21" s="4"/>
      <c r="E21" s="4"/>
      <c r="F21" s="4"/>
      <c r="G21" s="4"/>
      <c r="H21" s="4"/>
      <c r="I21" s="4"/>
      <c r="J21" s="4"/>
      <c r="K21" s="4"/>
      <c r="U21" s="1">
        <v>11</v>
      </c>
      <c r="V21" s="25" t="e">
        <f>#REF!</f>
        <v>#REF!</v>
      </c>
    </row>
    <row r="22" spans="1:22" ht="15.75" customHeight="1" x14ac:dyDescent="0.25">
      <c r="A22" s="12" t="s">
        <v>20</v>
      </c>
      <c r="B22" s="4" t="s">
        <v>38</v>
      </c>
      <c r="C22" s="4"/>
      <c r="D22" s="4"/>
      <c r="E22" s="4"/>
      <c r="F22" s="4"/>
      <c r="G22" s="4"/>
      <c r="H22" s="4"/>
      <c r="I22" s="4"/>
      <c r="J22" s="4"/>
      <c r="K22" s="4"/>
      <c r="U22" s="1">
        <v>12</v>
      </c>
      <c r="V22" s="25" t="e">
        <f>#REF!</f>
        <v>#REF!</v>
      </c>
    </row>
    <row r="23" spans="1:22" ht="15.75" customHeight="1" x14ac:dyDescent="0.25">
      <c r="A23" s="12" t="s">
        <v>21</v>
      </c>
      <c r="B23" s="4" t="s">
        <v>39</v>
      </c>
      <c r="C23" s="4"/>
      <c r="D23" s="4"/>
      <c r="E23" s="4"/>
      <c r="F23" s="4"/>
      <c r="G23" s="4"/>
      <c r="H23" s="4"/>
      <c r="I23" s="4"/>
      <c r="J23" s="4"/>
      <c r="K23" s="4"/>
      <c r="U23" s="1">
        <v>13</v>
      </c>
      <c r="V23" s="25" t="e">
        <f>#REF!</f>
        <v>#REF!</v>
      </c>
    </row>
    <row r="24" spans="1:22" ht="21.75" customHeight="1" thickBot="1" x14ac:dyDescent="0.3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O24" s="4"/>
      <c r="P24" s="4"/>
      <c r="Q24" s="4"/>
      <c r="U24" s="1">
        <v>14</v>
      </c>
      <c r="V24" s="25" t="e">
        <f>#REF!</f>
        <v>#REF!</v>
      </c>
    </row>
    <row r="25" spans="1:22" ht="24" customHeight="1" thickBot="1" x14ac:dyDescent="0.45">
      <c r="A25" s="9"/>
      <c r="B25" s="98">
        <f>Test!B25</f>
        <v>0</v>
      </c>
      <c r="C25" s="99"/>
      <c r="D25" s="99"/>
      <c r="E25" s="100"/>
      <c r="F25" s="10" t="str">
        <f>IF(B25="b","Ne rregull", "Gabim")</f>
        <v>Gabim</v>
      </c>
      <c r="G25" s="11" t="str">
        <f>IF(F25="Gabim","0","5")</f>
        <v>0</v>
      </c>
      <c r="H25" s="4"/>
      <c r="I25" s="4"/>
      <c r="J25" s="4"/>
      <c r="K25" s="4"/>
      <c r="L25" s="14"/>
      <c r="M25" s="14"/>
      <c r="N25" s="14"/>
      <c r="O25" s="14"/>
      <c r="P25" s="14"/>
      <c r="Q25" s="4"/>
      <c r="U25" s="1">
        <v>15</v>
      </c>
      <c r="V25" s="25" t="e">
        <f>#REF!</f>
        <v>#REF!</v>
      </c>
    </row>
    <row r="26" spans="1:22" ht="15.75" customHeight="1" x14ac:dyDescent="0.25">
      <c r="A26" s="12"/>
      <c r="B26" s="73" t="s">
        <v>40</v>
      </c>
      <c r="C26" s="73"/>
      <c r="D26" s="73"/>
      <c r="E26" s="73"/>
      <c r="F26" s="73"/>
      <c r="G26" s="73"/>
      <c r="H26" s="73"/>
      <c r="I26" s="73"/>
      <c r="J26" s="73"/>
      <c r="K26" s="73"/>
      <c r="L26" s="14"/>
      <c r="M26" s="14"/>
      <c r="N26" s="14"/>
      <c r="O26" s="14"/>
      <c r="P26" s="14"/>
      <c r="Q26" s="4"/>
    </row>
    <row r="27" spans="1:22" ht="47.25" customHeight="1" x14ac:dyDescent="0.3">
      <c r="A27" s="5" t="s">
        <v>14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4"/>
      <c r="M27" s="4"/>
      <c r="N27" s="4"/>
      <c r="O27" s="4"/>
      <c r="P27" s="4"/>
      <c r="Q27" s="4"/>
    </row>
    <row r="28" spans="1:22" ht="24" customHeight="1" x14ac:dyDescent="0.25">
      <c r="A28" s="12" t="s">
        <v>19</v>
      </c>
      <c r="B28" s="4" t="s">
        <v>37</v>
      </c>
      <c r="C28" s="13"/>
      <c r="D28" s="4"/>
      <c r="E28" s="4"/>
      <c r="F28" s="4"/>
      <c r="G28" s="4"/>
      <c r="H28" s="15"/>
      <c r="I28" s="15"/>
      <c r="J28" s="15"/>
      <c r="K28" s="4"/>
      <c r="L28" s="4"/>
      <c r="M28" s="4"/>
      <c r="N28" s="4"/>
      <c r="O28" s="4"/>
      <c r="P28" s="4"/>
      <c r="Q28" s="4"/>
    </row>
    <row r="29" spans="1:22" x14ac:dyDescent="0.25">
      <c r="A29" s="12" t="s">
        <v>20</v>
      </c>
      <c r="B29" s="4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2" x14ac:dyDescent="0.25">
      <c r="A30" s="12" t="s">
        <v>21</v>
      </c>
      <c r="B30" s="4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2" ht="12.75" customHeight="1" thickBot="1" x14ac:dyDescent="0.3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2" ht="24.75" customHeight="1" thickBot="1" x14ac:dyDescent="0.45">
      <c r="A32" s="9"/>
      <c r="B32" s="98">
        <f>Test!B32</f>
        <v>0</v>
      </c>
      <c r="C32" s="99"/>
      <c r="D32" s="99"/>
      <c r="E32" s="100"/>
      <c r="F32" s="10" t="str">
        <f>IF(B32="a","Ne rregull", "Gabim")</f>
        <v>Gabim</v>
      </c>
      <c r="G32" s="11" t="str">
        <f>IF(F32="Gabim","0","5")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 customHeight="1" x14ac:dyDescent="0.25">
      <c r="O33" s="4"/>
      <c r="P33" s="4"/>
      <c r="Q33" s="4"/>
    </row>
    <row r="34" spans="1:17" ht="18.75" x14ac:dyDescent="0.3">
      <c r="A34" s="5" t="s">
        <v>13</v>
      </c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O34" s="4"/>
      <c r="P34" s="4"/>
      <c r="Q34" s="4"/>
    </row>
    <row r="35" spans="1:17" x14ac:dyDescent="0.25">
      <c r="A35" s="12" t="s">
        <v>19</v>
      </c>
      <c r="B35" s="4" t="s">
        <v>42</v>
      </c>
      <c r="C35" s="4"/>
      <c r="D35" s="4"/>
      <c r="E35" s="4"/>
      <c r="F35" s="4"/>
      <c r="G35" s="4"/>
    </row>
    <row r="36" spans="1:17" x14ac:dyDescent="0.25">
      <c r="A36" s="12" t="s">
        <v>20</v>
      </c>
      <c r="B36" s="4" t="s">
        <v>43</v>
      </c>
      <c r="C36" s="4"/>
      <c r="D36" s="4"/>
      <c r="E36" s="4"/>
      <c r="F36" s="4"/>
      <c r="G36" s="4"/>
    </row>
    <row r="37" spans="1:17" x14ac:dyDescent="0.25">
      <c r="A37" s="12" t="s">
        <v>21</v>
      </c>
      <c r="B37" s="4" t="s">
        <v>44</v>
      </c>
      <c r="C37" s="4"/>
      <c r="D37" s="4"/>
      <c r="E37" s="4"/>
      <c r="F37" s="4"/>
      <c r="G37" s="4"/>
    </row>
    <row r="38" spans="1:17" ht="15.75" thickBot="1" x14ac:dyDescent="0.3">
      <c r="A38" s="12"/>
      <c r="B38" s="4"/>
      <c r="C38" s="4"/>
      <c r="D38" s="4"/>
      <c r="E38" s="4"/>
      <c r="F38" s="4"/>
      <c r="G38" s="4"/>
    </row>
    <row r="39" spans="1:17" ht="27" thickBot="1" x14ac:dyDescent="0.45">
      <c r="A39" s="9"/>
      <c r="B39" s="98">
        <f>Test!B39</f>
        <v>0</v>
      </c>
      <c r="C39" s="99"/>
      <c r="D39" s="99"/>
      <c r="E39" s="100"/>
      <c r="F39" s="10" t="str">
        <f>IF(B39="b","Ne rregull", "Gabim")</f>
        <v>Gabim</v>
      </c>
      <c r="G39" s="11" t="str">
        <f>IF(F39="Gabim","0","5")</f>
        <v>0</v>
      </c>
    </row>
    <row r="41" spans="1:17" ht="18.75" x14ac:dyDescent="0.3">
      <c r="A41" s="5" t="s">
        <v>12</v>
      </c>
      <c r="B41" s="6" t="s">
        <v>45</v>
      </c>
      <c r="C41" s="4"/>
      <c r="D41" s="4"/>
      <c r="E41" s="4"/>
      <c r="F41" s="4"/>
      <c r="G41" s="4"/>
    </row>
    <row r="42" spans="1:17" x14ac:dyDescent="0.25">
      <c r="A42" s="12" t="s">
        <v>19</v>
      </c>
      <c r="B42" s="4" t="s">
        <v>46</v>
      </c>
      <c r="C42" s="4"/>
      <c r="D42" s="4"/>
      <c r="E42" s="4"/>
      <c r="F42" s="4"/>
      <c r="G42" s="4"/>
    </row>
    <row r="43" spans="1:17" x14ac:dyDescent="0.25">
      <c r="A43" s="12" t="s">
        <v>20</v>
      </c>
      <c r="B43" s="4" t="s">
        <v>48</v>
      </c>
      <c r="C43" s="4"/>
      <c r="D43" s="4"/>
      <c r="E43" s="4"/>
      <c r="F43" s="4"/>
      <c r="G43" s="4"/>
    </row>
    <row r="44" spans="1:17" x14ac:dyDescent="0.25">
      <c r="A44" s="12" t="s">
        <v>21</v>
      </c>
      <c r="B44" s="4" t="s">
        <v>47</v>
      </c>
      <c r="C44" s="4"/>
      <c r="D44" s="4"/>
      <c r="E44" s="4"/>
      <c r="F44" s="4"/>
      <c r="G44" s="4"/>
    </row>
    <row r="45" spans="1:17" ht="15.75" thickBot="1" x14ac:dyDescent="0.3">
      <c r="A45" s="12"/>
      <c r="B45" s="4"/>
      <c r="C45" s="4"/>
      <c r="D45" s="4"/>
      <c r="E45" s="4"/>
      <c r="F45" s="4"/>
      <c r="G45" s="4"/>
    </row>
    <row r="46" spans="1:17" ht="27" thickBot="1" x14ac:dyDescent="0.45">
      <c r="A46" s="9"/>
      <c r="B46" s="98">
        <f>Test!B46</f>
        <v>0</v>
      </c>
      <c r="C46" s="99"/>
      <c r="D46" s="99"/>
      <c r="E46" s="100"/>
      <c r="F46" s="10" t="str">
        <f>IF(B46="c","Ne rregull", "Gabim")</f>
        <v>Gabim</v>
      </c>
      <c r="G46" s="11" t="str">
        <f>IF(F46="Gabim","0","5")</f>
        <v>0</v>
      </c>
    </row>
    <row r="48" spans="1:17" ht="18.75" x14ac:dyDescent="0.3">
      <c r="A48" s="5" t="s">
        <v>11</v>
      </c>
      <c r="B48" s="6" t="s">
        <v>50</v>
      </c>
      <c r="C48" s="4"/>
      <c r="D48" s="4"/>
      <c r="E48" s="4"/>
      <c r="F48" s="4"/>
      <c r="G48" s="4"/>
    </row>
    <row r="49" spans="1:7" x14ac:dyDescent="0.25">
      <c r="A49" s="12" t="s">
        <v>19</v>
      </c>
      <c r="B49" s="4" t="s">
        <v>51</v>
      </c>
      <c r="C49" s="4"/>
      <c r="D49" s="4"/>
      <c r="E49" s="4"/>
      <c r="F49" s="4"/>
      <c r="G49" s="4"/>
    </row>
    <row r="50" spans="1:7" x14ac:dyDescent="0.25">
      <c r="A50" s="12" t="s">
        <v>20</v>
      </c>
      <c r="B50" s="4" t="s">
        <v>49</v>
      </c>
      <c r="C50" s="4"/>
      <c r="D50" s="4"/>
      <c r="E50" s="4"/>
      <c r="F50" s="4"/>
      <c r="G50" s="4"/>
    </row>
    <row r="51" spans="1:7" x14ac:dyDescent="0.25">
      <c r="A51" s="12" t="s">
        <v>21</v>
      </c>
      <c r="B51" s="4" t="s">
        <v>52</v>
      </c>
      <c r="C51" s="4"/>
      <c r="D51" s="4"/>
      <c r="E51" s="4"/>
      <c r="F51" s="4"/>
      <c r="G51" s="4"/>
    </row>
    <row r="52" spans="1:7" ht="15.75" thickBot="1" x14ac:dyDescent="0.3">
      <c r="A52" s="12"/>
      <c r="B52" s="4"/>
      <c r="C52" s="4"/>
      <c r="D52" s="4"/>
      <c r="E52" s="4"/>
      <c r="F52" s="4"/>
      <c r="G52" s="4"/>
    </row>
    <row r="53" spans="1:7" ht="27" thickBot="1" x14ac:dyDescent="0.45">
      <c r="A53" s="9"/>
      <c r="B53" s="98">
        <f>Test!B53</f>
        <v>0</v>
      </c>
      <c r="C53" s="99"/>
      <c r="D53" s="99"/>
      <c r="E53" s="100"/>
      <c r="F53" s="10" t="str">
        <f>IF(B53="b","Ne rregull", "Gabim")</f>
        <v>Gabim</v>
      </c>
      <c r="G53" s="11" t="str">
        <f>IF(F53="Gabim","0","5")</f>
        <v>0</v>
      </c>
    </row>
    <row r="55" spans="1:7" ht="18.75" x14ac:dyDescent="0.3">
      <c r="A55" s="5" t="s">
        <v>10</v>
      </c>
      <c r="B55" s="6" t="s">
        <v>53</v>
      </c>
      <c r="C55" s="4"/>
      <c r="D55" s="4"/>
      <c r="E55" s="4"/>
      <c r="F55" s="4"/>
      <c r="G55" s="4"/>
    </row>
    <row r="56" spans="1:7" x14ac:dyDescent="0.25">
      <c r="A56" s="12" t="s">
        <v>19</v>
      </c>
      <c r="B56" s="4" t="s">
        <v>54</v>
      </c>
      <c r="C56" s="4"/>
      <c r="D56" s="4"/>
      <c r="E56" s="4"/>
      <c r="F56" s="4"/>
      <c r="G56" s="4"/>
    </row>
    <row r="57" spans="1:7" x14ac:dyDescent="0.25">
      <c r="A57" s="12" t="s">
        <v>20</v>
      </c>
      <c r="B57" s="4" t="s">
        <v>55</v>
      </c>
      <c r="C57" s="4"/>
      <c r="D57" s="4"/>
      <c r="E57" s="4"/>
      <c r="F57" s="4"/>
      <c r="G57" s="4"/>
    </row>
    <row r="58" spans="1:7" x14ac:dyDescent="0.25">
      <c r="A58" s="12" t="s">
        <v>21</v>
      </c>
      <c r="B58" s="4" t="s">
        <v>56</v>
      </c>
      <c r="C58" s="4"/>
      <c r="D58" s="4"/>
      <c r="E58" s="4"/>
      <c r="F58" s="4"/>
      <c r="G58" s="4"/>
    </row>
    <row r="59" spans="1:7" ht="15.75" thickBot="1" x14ac:dyDescent="0.3">
      <c r="A59" s="12"/>
      <c r="B59" s="4"/>
      <c r="C59" s="4"/>
      <c r="D59" s="4"/>
      <c r="E59" s="4"/>
      <c r="F59" s="4"/>
      <c r="G59" s="4"/>
    </row>
    <row r="60" spans="1:7" ht="27" thickBot="1" x14ac:dyDescent="0.45">
      <c r="A60" s="9"/>
      <c r="B60" s="98">
        <f>Test!B60</f>
        <v>0</v>
      </c>
      <c r="C60" s="99"/>
      <c r="D60" s="99"/>
      <c r="E60" s="100"/>
      <c r="F60" s="10" t="str">
        <f>IF(B60="c","Ne rregull", "Gabim")</f>
        <v>Gabim</v>
      </c>
      <c r="G60" s="11" t="str">
        <f>IF(F60="Gabim","0","5")</f>
        <v>0</v>
      </c>
    </row>
    <row r="62" spans="1:7" ht="18.75" x14ac:dyDescent="0.3">
      <c r="A62" s="5" t="s">
        <v>9</v>
      </c>
      <c r="B62" s="6" t="s">
        <v>57</v>
      </c>
      <c r="C62" s="4"/>
      <c r="D62" s="4"/>
      <c r="E62" s="4"/>
      <c r="F62" s="4"/>
      <c r="G62" s="4"/>
    </row>
    <row r="63" spans="1:7" x14ac:dyDescent="0.25">
      <c r="A63" s="12" t="s">
        <v>19</v>
      </c>
      <c r="B63" s="4" t="s">
        <v>58</v>
      </c>
      <c r="C63" s="4"/>
      <c r="D63" s="4"/>
      <c r="E63" s="4"/>
      <c r="F63" s="4"/>
      <c r="G63" s="4"/>
    </row>
    <row r="64" spans="1:7" x14ac:dyDescent="0.25">
      <c r="A64" s="12" t="s">
        <v>20</v>
      </c>
      <c r="B64" s="4" t="s">
        <v>60</v>
      </c>
      <c r="C64" s="4"/>
      <c r="D64" s="4"/>
      <c r="E64" s="4"/>
      <c r="F64" s="4"/>
      <c r="G64" s="4"/>
    </row>
    <row r="65" spans="1:7" x14ac:dyDescent="0.25">
      <c r="A65" s="12" t="s">
        <v>21</v>
      </c>
      <c r="B65" s="4" t="s">
        <v>59</v>
      </c>
      <c r="C65" s="4"/>
      <c r="D65" s="4"/>
      <c r="E65" s="4"/>
      <c r="F65" s="4"/>
      <c r="G65" s="4"/>
    </row>
    <row r="66" spans="1:7" ht="15.75" thickBot="1" x14ac:dyDescent="0.3">
      <c r="A66" s="12"/>
      <c r="B66" s="4"/>
      <c r="C66" s="4"/>
      <c r="D66" s="4"/>
      <c r="E66" s="4"/>
      <c r="F66" s="4"/>
      <c r="G66" s="4"/>
    </row>
    <row r="67" spans="1:7" ht="27" thickBot="1" x14ac:dyDescent="0.45">
      <c r="A67" s="9"/>
      <c r="B67" s="98">
        <f>Test!B67</f>
        <v>0</v>
      </c>
      <c r="C67" s="99"/>
      <c r="D67" s="99"/>
      <c r="E67" s="100"/>
      <c r="F67" s="10" t="str">
        <f>IF(B67="c","Ne rregull", "Gabim")</f>
        <v>Gabim</v>
      </c>
      <c r="G67" s="11" t="str">
        <f>IF(F67="Gabim","0","5")</f>
        <v>0</v>
      </c>
    </row>
    <row r="69" spans="1:7" ht="18.75" x14ac:dyDescent="0.3">
      <c r="A69" s="5" t="s">
        <v>8</v>
      </c>
      <c r="B69" s="6" t="s">
        <v>61</v>
      </c>
      <c r="C69" s="4"/>
      <c r="D69" s="4"/>
      <c r="E69" s="4"/>
      <c r="F69" s="4"/>
      <c r="G69" s="4"/>
    </row>
    <row r="70" spans="1:7" x14ac:dyDescent="0.25">
      <c r="A70" s="12" t="s">
        <v>19</v>
      </c>
      <c r="B70" s="4" t="s">
        <v>62</v>
      </c>
      <c r="C70" s="4"/>
      <c r="D70" s="4"/>
      <c r="E70" s="4"/>
      <c r="F70" s="4"/>
      <c r="G70" s="4"/>
    </row>
    <row r="71" spans="1:7" x14ac:dyDescent="0.25">
      <c r="A71" s="12" t="s">
        <v>20</v>
      </c>
      <c r="B71" s="4" t="s">
        <v>63</v>
      </c>
      <c r="C71" s="4"/>
      <c r="D71" s="4"/>
      <c r="E71" s="4"/>
      <c r="F71" s="4"/>
      <c r="G71" s="4"/>
    </row>
    <row r="72" spans="1:7" x14ac:dyDescent="0.25">
      <c r="A72" s="12" t="s">
        <v>21</v>
      </c>
      <c r="B72" s="4" t="s">
        <v>64</v>
      </c>
      <c r="C72" s="4"/>
      <c r="D72" s="4"/>
      <c r="E72" s="4"/>
      <c r="F72" s="4"/>
      <c r="G72" s="4"/>
    </row>
    <row r="73" spans="1:7" ht="15.75" thickBot="1" x14ac:dyDescent="0.3">
      <c r="A73" s="12"/>
      <c r="B73" s="4"/>
      <c r="C73" s="4"/>
      <c r="D73" s="4"/>
      <c r="E73" s="4"/>
      <c r="F73" s="4"/>
      <c r="G73" s="4"/>
    </row>
    <row r="74" spans="1:7" ht="27" thickBot="1" x14ac:dyDescent="0.45">
      <c r="A74" s="9"/>
      <c r="B74" s="98">
        <f>Test!B74</f>
        <v>0</v>
      </c>
      <c r="C74" s="99"/>
      <c r="D74" s="99"/>
      <c r="E74" s="100"/>
      <c r="F74" s="10" t="str">
        <f>IF(B74="b","Ne rregull", "Gabim")</f>
        <v>Gabim</v>
      </c>
      <c r="G74" s="11" t="str">
        <f>IF(F74="Gabim","0","5")</f>
        <v>0</v>
      </c>
    </row>
    <row r="76" spans="1:7" ht="18.75" x14ac:dyDescent="0.3">
      <c r="A76" s="5" t="s">
        <v>7</v>
      </c>
      <c r="B76" s="6" t="s">
        <v>65</v>
      </c>
      <c r="C76" s="4"/>
      <c r="D76" s="4"/>
      <c r="E76" s="4"/>
      <c r="F76" s="4"/>
      <c r="G76" s="4"/>
    </row>
    <row r="77" spans="1:7" x14ac:dyDescent="0.25">
      <c r="A77" s="12" t="s">
        <v>19</v>
      </c>
      <c r="B77" s="4" t="s">
        <v>59</v>
      </c>
      <c r="C77" s="4"/>
      <c r="D77" s="4"/>
      <c r="E77" s="4"/>
      <c r="F77" s="4"/>
      <c r="G77" s="4"/>
    </row>
    <row r="78" spans="1:7" x14ac:dyDescent="0.25">
      <c r="A78" s="12" t="s">
        <v>20</v>
      </c>
      <c r="B78" s="4" t="s">
        <v>63</v>
      </c>
      <c r="C78" s="4"/>
      <c r="D78" s="4"/>
      <c r="E78" s="4"/>
      <c r="F78" s="4"/>
      <c r="G78" s="4"/>
    </row>
    <row r="79" spans="1:7" x14ac:dyDescent="0.25">
      <c r="A79" s="12" t="s">
        <v>21</v>
      </c>
      <c r="B79" s="4" t="s">
        <v>58</v>
      </c>
      <c r="C79" s="4"/>
      <c r="D79" s="4"/>
      <c r="E79" s="4"/>
      <c r="F79" s="4"/>
      <c r="G79" s="4"/>
    </row>
    <row r="80" spans="1:7" ht="15.75" thickBot="1" x14ac:dyDescent="0.3">
      <c r="A80" s="12"/>
      <c r="B80" s="4"/>
      <c r="C80" s="4"/>
      <c r="D80" s="4"/>
      <c r="E80" s="4"/>
      <c r="F80" s="4"/>
      <c r="G80" s="4"/>
    </row>
    <row r="81" spans="1:7" ht="27" thickBot="1" x14ac:dyDescent="0.45">
      <c r="A81" s="9"/>
      <c r="B81" s="98">
        <f>Test!B81</f>
        <v>0</v>
      </c>
      <c r="C81" s="99"/>
      <c r="D81" s="99"/>
      <c r="E81" s="100"/>
      <c r="F81" s="10" t="str">
        <f>IF(B81="a","Ne rregull", "Gabim")</f>
        <v>Gabim</v>
      </c>
      <c r="G81" s="11" t="str">
        <f>IF(F81="Gabim","0","5")</f>
        <v>0</v>
      </c>
    </row>
    <row r="83" spans="1:7" ht="18.75" x14ac:dyDescent="0.3">
      <c r="A83" s="5" t="s">
        <v>6</v>
      </c>
      <c r="B83" s="6" t="s">
        <v>68</v>
      </c>
      <c r="C83" s="4"/>
      <c r="D83" s="4"/>
      <c r="E83" s="4"/>
      <c r="F83" s="4"/>
      <c r="G83" s="4"/>
    </row>
    <row r="84" spans="1:7" x14ac:dyDescent="0.25">
      <c r="A84" s="12" t="s">
        <v>19</v>
      </c>
      <c r="B84" s="4" t="s">
        <v>66</v>
      </c>
      <c r="C84" s="4"/>
      <c r="D84" s="4"/>
      <c r="E84" s="4"/>
      <c r="F84" s="4"/>
      <c r="G84" s="4"/>
    </row>
    <row r="85" spans="1:7" x14ac:dyDescent="0.25">
      <c r="A85" s="12" t="s">
        <v>20</v>
      </c>
      <c r="B85" s="4" t="s">
        <v>67</v>
      </c>
      <c r="C85" s="4"/>
      <c r="D85" s="4"/>
      <c r="E85" s="4"/>
      <c r="F85" s="4"/>
      <c r="G85" s="4"/>
    </row>
    <row r="86" spans="1:7" x14ac:dyDescent="0.25">
      <c r="A86" s="12" t="s">
        <v>21</v>
      </c>
      <c r="B86" s="4" t="s">
        <v>69</v>
      </c>
      <c r="C86" s="4"/>
      <c r="D86" s="4"/>
      <c r="E86" s="4"/>
      <c r="F86" s="4"/>
      <c r="G86" s="4"/>
    </row>
    <row r="87" spans="1:7" ht="15.75" thickBot="1" x14ac:dyDescent="0.3">
      <c r="A87" s="12"/>
      <c r="B87" s="4"/>
      <c r="C87" s="4"/>
      <c r="D87" s="4"/>
      <c r="E87" s="4"/>
      <c r="F87" s="4"/>
      <c r="G87" s="4"/>
    </row>
    <row r="88" spans="1:7" ht="27" thickBot="1" x14ac:dyDescent="0.45">
      <c r="A88" s="9"/>
      <c r="B88" s="98">
        <f>Test!B88</f>
        <v>0</v>
      </c>
      <c r="C88" s="99"/>
      <c r="D88" s="99"/>
      <c r="E88" s="100"/>
      <c r="F88" s="10" t="str">
        <f>IF(B88="c","Ne rregull", "Gabim")</f>
        <v>Gabim</v>
      </c>
      <c r="G88" s="11" t="str">
        <f>IF(F88="Gabim","0","5")</f>
        <v>0</v>
      </c>
    </row>
    <row r="90" spans="1:7" ht="18.75" x14ac:dyDescent="0.3">
      <c r="A90" s="5" t="s">
        <v>71</v>
      </c>
      <c r="B90" s="6" t="s">
        <v>70</v>
      </c>
      <c r="C90" s="4"/>
      <c r="D90" s="4"/>
      <c r="E90" s="4"/>
      <c r="F90" s="4"/>
      <c r="G90" s="4"/>
    </row>
    <row r="91" spans="1:7" x14ac:dyDescent="0.25">
      <c r="A91" s="12" t="s">
        <v>19</v>
      </c>
      <c r="B91" s="4" t="s">
        <v>29</v>
      </c>
      <c r="C91" s="4"/>
      <c r="D91" s="4"/>
      <c r="E91" s="4"/>
      <c r="F91" s="4"/>
      <c r="G91" s="4"/>
    </row>
    <row r="92" spans="1:7" x14ac:dyDescent="0.25">
      <c r="A92" s="12" t="s">
        <v>20</v>
      </c>
      <c r="B92" s="4" t="s">
        <v>34</v>
      </c>
      <c r="C92" s="4"/>
      <c r="D92" s="4"/>
      <c r="E92" s="4"/>
      <c r="F92" s="4"/>
      <c r="G92" s="4"/>
    </row>
    <row r="93" spans="1:7" x14ac:dyDescent="0.25">
      <c r="A93" s="12"/>
      <c r="B93" s="4"/>
      <c r="C93" s="4"/>
      <c r="D93" s="4"/>
      <c r="E93" s="4"/>
      <c r="F93" s="4"/>
      <c r="G93" s="4"/>
    </row>
    <row r="94" spans="1:7" ht="15.75" thickBot="1" x14ac:dyDescent="0.3">
      <c r="A94" s="12"/>
      <c r="B94" s="4"/>
      <c r="C94" s="4"/>
      <c r="D94" s="4"/>
      <c r="E94" s="4"/>
      <c r="F94" s="4"/>
      <c r="G94" s="4"/>
    </row>
    <row r="95" spans="1:7" ht="27" thickBot="1" x14ac:dyDescent="0.45">
      <c r="A95" s="9"/>
      <c r="B95" s="98">
        <f>Test!B95</f>
        <v>0</v>
      </c>
      <c r="C95" s="99"/>
      <c r="D95" s="99"/>
      <c r="E95" s="100"/>
      <c r="F95" s="10" t="str">
        <f>IF(B95="a","Ne rregull", "Gabim")</f>
        <v>Gabim</v>
      </c>
      <c r="G95" s="11" t="str">
        <f>IF(F95="Gabim","0","5")</f>
        <v>0</v>
      </c>
    </row>
    <row r="97" spans="1:12" ht="18.75" x14ac:dyDescent="0.3">
      <c r="A97" s="5" t="s">
        <v>5</v>
      </c>
      <c r="B97" s="107" t="s">
        <v>105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x14ac:dyDescent="0.25">
      <c r="A98" s="12" t="s">
        <v>19</v>
      </c>
      <c r="B98" s="4" t="s">
        <v>72</v>
      </c>
      <c r="C98" s="4"/>
      <c r="D98" s="4"/>
      <c r="E98" s="4"/>
      <c r="F98" s="4"/>
      <c r="G98" s="4"/>
    </row>
    <row r="99" spans="1:12" x14ac:dyDescent="0.25">
      <c r="A99" s="12" t="s">
        <v>20</v>
      </c>
      <c r="B99" s="4" t="s">
        <v>73</v>
      </c>
      <c r="C99" s="4"/>
      <c r="D99" s="4"/>
      <c r="E99" s="4"/>
      <c r="F99" s="4"/>
      <c r="G99" s="4"/>
    </row>
    <row r="100" spans="1:12" x14ac:dyDescent="0.25">
      <c r="A100" s="12" t="s">
        <v>21</v>
      </c>
      <c r="B100" s="4" t="s">
        <v>74</v>
      </c>
      <c r="C100" s="4"/>
      <c r="D100" s="4"/>
      <c r="E100" s="4"/>
      <c r="F100" s="4"/>
      <c r="G100" s="4"/>
    </row>
    <row r="101" spans="1:12" ht="15.75" thickBot="1" x14ac:dyDescent="0.3">
      <c r="A101" s="12"/>
      <c r="B101" s="4"/>
      <c r="C101" s="4"/>
      <c r="D101" s="4"/>
      <c r="E101" s="4"/>
      <c r="F101" s="4"/>
      <c r="G101" s="4"/>
    </row>
    <row r="102" spans="1:12" ht="27" thickBot="1" x14ac:dyDescent="0.45">
      <c r="A102" s="9"/>
      <c r="B102" s="98">
        <f>Test!B102</f>
        <v>0</v>
      </c>
      <c r="C102" s="99"/>
      <c r="D102" s="99"/>
      <c r="E102" s="100"/>
      <c r="F102" s="10" t="str">
        <f>IF(B102="c","Ne rregull", "Gabim")</f>
        <v>Gabim</v>
      </c>
      <c r="G102" s="11" t="str">
        <f>IF(F102="Gabim","0","5")</f>
        <v>0</v>
      </c>
    </row>
    <row r="104" spans="1:12" ht="18.75" x14ac:dyDescent="0.3">
      <c r="A104" s="5" t="s">
        <v>4</v>
      </c>
      <c r="B104" s="107" t="s">
        <v>75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x14ac:dyDescent="0.25">
      <c r="A105" s="12" t="s">
        <v>19</v>
      </c>
      <c r="B105" s="4" t="s">
        <v>72</v>
      </c>
      <c r="C105" s="4"/>
      <c r="D105" s="4"/>
      <c r="E105" s="4"/>
      <c r="F105" s="4"/>
      <c r="G105" s="4"/>
    </row>
    <row r="106" spans="1:12" x14ac:dyDescent="0.25">
      <c r="A106" s="12" t="s">
        <v>20</v>
      </c>
      <c r="B106" s="4" t="s">
        <v>73</v>
      </c>
      <c r="C106" s="4"/>
      <c r="D106" s="4"/>
      <c r="E106" s="4"/>
      <c r="F106" s="4"/>
      <c r="G106" s="4"/>
    </row>
    <row r="107" spans="1:12" x14ac:dyDescent="0.25">
      <c r="A107" s="12" t="s">
        <v>21</v>
      </c>
      <c r="B107" s="4" t="s">
        <v>74</v>
      </c>
      <c r="C107" s="4"/>
      <c r="D107" s="4"/>
      <c r="E107" s="4"/>
      <c r="F107" s="4"/>
      <c r="G107" s="4"/>
    </row>
    <row r="108" spans="1:12" ht="15.75" thickBot="1" x14ac:dyDescent="0.3">
      <c r="A108" s="12"/>
      <c r="B108" s="4"/>
      <c r="C108" s="4"/>
      <c r="D108" s="4"/>
      <c r="E108" s="4"/>
      <c r="F108" s="4"/>
      <c r="G108" s="4"/>
    </row>
    <row r="109" spans="1:12" ht="27" thickBot="1" x14ac:dyDescent="0.45">
      <c r="A109" s="9"/>
      <c r="B109" s="98">
        <f>Test!B109</f>
        <v>0</v>
      </c>
      <c r="C109" s="99"/>
      <c r="D109" s="99"/>
      <c r="E109" s="100"/>
      <c r="F109" s="10" t="str">
        <f>IF(B109="a","Ne rregull", "Gabim")</f>
        <v>Gabim</v>
      </c>
      <c r="G109" s="11" t="str">
        <f>IF(F109="Gabim","0","5")</f>
        <v>0</v>
      </c>
    </row>
    <row r="111" spans="1:12" ht="18.75" x14ac:dyDescent="0.3">
      <c r="A111" s="5" t="s">
        <v>76</v>
      </c>
      <c r="B111" s="107" t="s">
        <v>77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x14ac:dyDescent="0.25">
      <c r="A112" s="12" t="s">
        <v>19</v>
      </c>
      <c r="B112" s="4" t="s">
        <v>78</v>
      </c>
      <c r="C112" s="4"/>
      <c r="D112" s="4"/>
      <c r="E112" s="4"/>
      <c r="F112" s="4"/>
      <c r="G112" s="4"/>
    </row>
    <row r="113" spans="1:12" x14ac:dyDescent="0.25">
      <c r="A113" s="12" t="s">
        <v>20</v>
      </c>
      <c r="B113" s="4" t="s">
        <v>79</v>
      </c>
      <c r="C113" s="4"/>
      <c r="D113" s="4"/>
      <c r="E113" s="4"/>
      <c r="F113" s="4"/>
      <c r="G113" s="4"/>
    </row>
    <row r="114" spans="1:12" x14ac:dyDescent="0.25">
      <c r="A114" s="12" t="s">
        <v>21</v>
      </c>
      <c r="B114" s="4" t="s">
        <v>80</v>
      </c>
      <c r="C114" s="4"/>
      <c r="D114" s="4"/>
      <c r="E114" s="4"/>
      <c r="F114" s="4"/>
      <c r="G114" s="4"/>
    </row>
    <row r="115" spans="1:12" ht="15.75" thickBot="1" x14ac:dyDescent="0.3">
      <c r="A115" s="12"/>
      <c r="B115" s="4"/>
      <c r="C115" s="4"/>
      <c r="D115" s="4"/>
      <c r="E115" s="4"/>
      <c r="F115" s="4"/>
      <c r="G115" s="4"/>
    </row>
    <row r="116" spans="1:12" ht="27" thickBot="1" x14ac:dyDescent="0.45">
      <c r="A116" s="9"/>
      <c r="B116" s="98">
        <f>Test!B116</f>
        <v>0</v>
      </c>
      <c r="C116" s="99"/>
      <c r="D116" s="99"/>
      <c r="E116" s="100"/>
      <c r="F116" s="10" t="str">
        <f>IF(B116="b","Ne rregull", "Gabim")</f>
        <v>Gabim</v>
      </c>
      <c r="G116" s="11" t="str">
        <f>IF(F116="Gabim","0","5")</f>
        <v>0</v>
      </c>
    </row>
    <row r="118" spans="1:12" ht="18.75" x14ac:dyDescent="0.3">
      <c r="A118" s="5" t="s">
        <v>83</v>
      </c>
      <c r="B118" s="107" t="s">
        <v>84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x14ac:dyDescent="0.25">
      <c r="A119" s="12" t="s">
        <v>19</v>
      </c>
      <c r="B119" s="4" t="s">
        <v>81</v>
      </c>
      <c r="C119" s="4"/>
      <c r="D119" s="4"/>
      <c r="E119" s="4"/>
      <c r="F119" s="4"/>
      <c r="G119" s="4"/>
    </row>
    <row r="120" spans="1:12" x14ac:dyDescent="0.25">
      <c r="A120" s="12" t="s">
        <v>20</v>
      </c>
      <c r="B120" s="4" t="s">
        <v>82</v>
      </c>
      <c r="C120" s="4"/>
      <c r="D120" s="4"/>
      <c r="E120" s="4"/>
      <c r="F120" s="4"/>
      <c r="G120" s="4"/>
    </row>
    <row r="121" spans="1:12" x14ac:dyDescent="0.25">
      <c r="A121" s="12" t="s">
        <v>21</v>
      </c>
      <c r="B121" s="4" t="s">
        <v>69</v>
      </c>
      <c r="C121" s="4"/>
      <c r="D121" s="4"/>
      <c r="E121" s="4"/>
      <c r="F121" s="4"/>
      <c r="G121" s="4"/>
    </row>
    <row r="122" spans="1:12" ht="15.75" thickBot="1" x14ac:dyDescent="0.3">
      <c r="A122" s="12"/>
      <c r="B122" s="4"/>
      <c r="C122" s="4"/>
      <c r="D122" s="4"/>
      <c r="E122" s="4"/>
      <c r="F122" s="4"/>
      <c r="G122" s="4"/>
    </row>
    <row r="123" spans="1:12" ht="27" thickBot="1" x14ac:dyDescent="0.45">
      <c r="A123" s="9"/>
      <c r="B123" s="98">
        <f>Test!B123</f>
        <v>0</v>
      </c>
      <c r="C123" s="99"/>
      <c r="D123" s="99"/>
      <c r="E123" s="100"/>
      <c r="F123" s="10" t="str">
        <f>IF(B123="a","Ne rregull", "Gabim")</f>
        <v>Gabim</v>
      </c>
      <c r="G123" s="11" t="str">
        <f>IF(F123="Gabim","0","5")</f>
        <v>0</v>
      </c>
    </row>
    <row r="125" spans="1:12" ht="18.75" x14ac:dyDescent="0.3">
      <c r="A125" s="5" t="s">
        <v>89</v>
      </c>
      <c r="B125" s="107" t="s">
        <v>85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x14ac:dyDescent="0.25">
      <c r="A126" s="12" t="s">
        <v>19</v>
      </c>
      <c r="B126" s="4" t="s">
        <v>86</v>
      </c>
      <c r="C126" s="4"/>
      <c r="D126" s="4"/>
      <c r="E126" s="4"/>
      <c r="F126" s="4"/>
      <c r="G126" s="4"/>
    </row>
    <row r="127" spans="1:12" x14ac:dyDescent="0.25">
      <c r="A127" s="12" t="s">
        <v>20</v>
      </c>
      <c r="B127" s="4" t="s">
        <v>87</v>
      </c>
      <c r="C127" s="4"/>
      <c r="D127" s="4"/>
      <c r="E127" s="4"/>
      <c r="F127" s="4"/>
      <c r="G127" s="4"/>
    </row>
    <row r="128" spans="1:12" x14ac:dyDescent="0.25">
      <c r="A128" s="12" t="s">
        <v>21</v>
      </c>
      <c r="B128" s="4" t="s">
        <v>88</v>
      </c>
      <c r="C128" s="4"/>
      <c r="D128" s="4"/>
      <c r="E128" s="4"/>
      <c r="F128" s="4"/>
      <c r="G128" s="4"/>
    </row>
    <row r="129" spans="1:12" ht="15.75" thickBot="1" x14ac:dyDescent="0.3">
      <c r="A129" s="12"/>
      <c r="B129" s="4"/>
      <c r="C129" s="4"/>
      <c r="D129" s="4"/>
      <c r="E129" s="4"/>
      <c r="F129" s="4"/>
      <c r="G129" s="4"/>
    </row>
    <row r="130" spans="1:12" ht="27" thickBot="1" x14ac:dyDescent="0.45">
      <c r="A130" s="9"/>
      <c r="B130" s="98">
        <f>Test!B130</f>
        <v>0</v>
      </c>
      <c r="C130" s="99"/>
      <c r="D130" s="99"/>
      <c r="E130" s="100"/>
      <c r="F130" s="10" t="str">
        <f>IF(B130="c","Ne rregull", "Gabim")</f>
        <v>Gabim</v>
      </c>
      <c r="G130" s="11" t="str">
        <f>IF(F130="Gabim","0","5")</f>
        <v>0</v>
      </c>
    </row>
    <row r="132" spans="1:12" ht="18.75" x14ac:dyDescent="0.3">
      <c r="A132" s="5" t="s">
        <v>91</v>
      </c>
      <c r="B132" s="107" t="s">
        <v>90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x14ac:dyDescent="0.25">
      <c r="A133" s="12" t="s">
        <v>19</v>
      </c>
      <c r="B133" s="4" t="s">
        <v>86</v>
      </c>
      <c r="C133" s="4"/>
      <c r="D133" s="4"/>
      <c r="E133" s="4"/>
      <c r="F133" s="4"/>
      <c r="G133" s="4"/>
    </row>
    <row r="134" spans="1:12" x14ac:dyDescent="0.25">
      <c r="A134" s="12" t="s">
        <v>20</v>
      </c>
      <c r="B134" s="4" t="s">
        <v>87</v>
      </c>
      <c r="C134" s="4"/>
      <c r="D134" s="4"/>
      <c r="E134" s="4"/>
      <c r="F134" s="4"/>
      <c r="G134" s="4"/>
    </row>
    <row r="135" spans="1:12" x14ac:dyDescent="0.25">
      <c r="A135" s="12" t="s">
        <v>21</v>
      </c>
      <c r="B135" s="4" t="s">
        <v>88</v>
      </c>
      <c r="C135" s="4"/>
      <c r="D135" s="4"/>
      <c r="E135" s="4"/>
      <c r="F135" s="4"/>
      <c r="G135" s="4"/>
    </row>
    <row r="136" spans="1:12" ht="15.75" thickBot="1" x14ac:dyDescent="0.3">
      <c r="A136" s="12"/>
      <c r="B136" s="4"/>
      <c r="C136" s="4"/>
      <c r="D136" s="4"/>
      <c r="E136" s="4"/>
      <c r="F136" s="4"/>
      <c r="G136" s="4"/>
    </row>
    <row r="137" spans="1:12" ht="27" thickBot="1" x14ac:dyDescent="0.45">
      <c r="A137" s="9"/>
      <c r="B137" s="98">
        <f>Test!B137</f>
        <v>0</v>
      </c>
      <c r="C137" s="99"/>
      <c r="D137" s="99"/>
      <c r="E137" s="100"/>
      <c r="F137" s="10" t="str">
        <f>IF(B137="b","Ne rregull", "Gabim")</f>
        <v>Gabim</v>
      </c>
      <c r="G137" s="11" t="str">
        <f>IF(F137="Gabim","0","5")</f>
        <v>0</v>
      </c>
    </row>
    <row r="139" spans="1:12" ht="18.75" x14ac:dyDescent="0.3">
      <c r="A139" s="5" t="s">
        <v>96</v>
      </c>
      <c r="B139" s="107" t="s">
        <v>92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x14ac:dyDescent="0.25">
      <c r="A140" s="12" t="s">
        <v>19</v>
      </c>
      <c r="B140" s="4" t="s">
        <v>93</v>
      </c>
      <c r="C140" s="4"/>
      <c r="D140" s="4"/>
      <c r="E140" s="4"/>
      <c r="F140" s="4"/>
      <c r="G140" s="4"/>
    </row>
    <row r="141" spans="1:12" x14ac:dyDescent="0.25">
      <c r="A141" s="12" t="s">
        <v>20</v>
      </c>
      <c r="B141" s="4" t="s">
        <v>94</v>
      </c>
      <c r="C141" s="4"/>
      <c r="D141" s="4"/>
      <c r="E141" s="4"/>
      <c r="F141" s="4"/>
      <c r="G141" s="4"/>
    </row>
    <row r="142" spans="1:12" x14ac:dyDescent="0.25">
      <c r="A142" s="12" t="s">
        <v>21</v>
      </c>
      <c r="B142" s="4" t="s">
        <v>95</v>
      </c>
      <c r="C142" s="4"/>
      <c r="D142" s="4"/>
      <c r="E142" s="4"/>
      <c r="F142" s="4"/>
      <c r="G142" s="4"/>
    </row>
    <row r="143" spans="1:12" ht="15.75" thickBot="1" x14ac:dyDescent="0.3">
      <c r="A143" s="12"/>
      <c r="B143" s="4"/>
      <c r="C143" s="4"/>
      <c r="D143" s="4"/>
      <c r="E143" s="4"/>
      <c r="F143" s="4"/>
      <c r="G143" s="4"/>
    </row>
    <row r="144" spans="1:12" ht="27" thickBot="1" x14ac:dyDescent="0.45">
      <c r="A144" s="9"/>
      <c r="B144" s="98">
        <f>Test!B144</f>
        <v>0</v>
      </c>
      <c r="C144" s="99"/>
      <c r="D144" s="99"/>
      <c r="E144" s="100"/>
      <c r="F144" s="10" t="str">
        <f>IF(B144="a","Ne rregull", "Gabim")</f>
        <v>Gabim</v>
      </c>
      <c r="G144" s="11" t="str">
        <f>IF(F144="Gabim","0","5")</f>
        <v>0</v>
      </c>
    </row>
    <row r="146" spans="1:12" ht="36" customHeight="1" x14ac:dyDescent="0.3">
      <c r="A146" s="5" t="s">
        <v>103</v>
      </c>
      <c r="B146" s="73" t="s">
        <v>97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x14ac:dyDescent="0.25">
      <c r="A147" s="12" t="s">
        <v>19</v>
      </c>
      <c r="B147" s="4" t="s">
        <v>88</v>
      </c>
      <c r="C147" s="4"/>
      <c r="D147" s="4"/>
      <c r="E147" s="4"/>
      <c r="F147" s="4"/>
      <c r="G147" s="4"/>
    </row>
    <row r="148" spans="1:12" x14ac:dyDescent="0.25">
      <c r="A148" s="12" t="s">
        <v>20</v>
      </c>
      <c r="B148" s="4" t="s">
        <v>94</v>
      </c>
      <c r="C148" s="4"/>
      <c r="D148" s="4"/>
      <c r="E148" s="4"/>
      <c r="F148" s="4"/>
      <c r="G148" s="4"/>
    </row>
    <row r="149" spans="1:12" x14ac:dyDescent="0.25">
      <c r="A149" s="12" t="s">
        <v>21</v>
      </c>
      <c r="B149" s="4" t="s">
        <v>98</v>
      </c>
      <c r="C149" s="4"/>
      <c r="D149" s="4"/>
      <c r="E149" s="4"/>
      <c r="F149" s="4"/>
      <c r="G149" s="4"/>
    </row>
    <row r="150" spans="1:12" ht="15.75" thickBot="1" x14ac:dyDescent="0.3">
      <c r="A150" s="12"/>
      <c r="B150" s="4"/>
      <c r="C150" s="4"/>
      <c r="D150" s="4"/>
      <c r="E150" s="4"/>
      <c r="F150" s="4"/>
      <c r="G150" s="4"/>
    </row>
    <row r="151" spans="1:12" ht="27" thickBot="1" x14ac:dyDescent="0.45">
      <c r="A151" s="9"/>
      <c r="B151" s="98">
        <f>Test!B151</f>
        <v>0</v>
      </c>
      <c r="C151" s="99"/>
      <c r="D151" s="99"/>
      <c r="E151" s="100"/>
      <c r="F151" s="10" t="str">
        <f>IF(B151="c","Ne rregull", "Gabim")</f>
        <v>Gabim</v>
      </c>
      <c r="G151" s="11" t="str">
        <f>IF(F151="Gabim","0","5")</f>
        <v>0</v>
      </c>
    </row>
    <row r="153" spans="1:12" ht="18.75" x14ac:dyDescent="0.3">
      <c r="A153" s="5" t="s">
        <v>104</v>
      </c>
      <c r="B153" s="73" t="s">
        <v>99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x14ac:dyDescent="0.25">
      <c r="A154" s="12" t="s">
        <v>19</v>
      </c>
      <c r="B154" s="14" t="s">
        <v>102</v>
      </c>
      <c r="C154" s="4"/>
      <c r="D154" s="4"/>
      <c r="E154" s="4"/>
      <c r="F154" s="4"/>
      <c r="G154" s="4"/>
    </row>
    <row r="155" spans="1:12" x14ac:dyDescent="0.25">
      <c r="A155" s="12" t="s">
        <v>20</v>
      </c>
      <c r="B155" s="14" t="s">
        <v>101</v>
      </c>
      <c r="C155" s="4"/>
      <c r="D155" s="4"/>
      <c r="E155" s="4"/>
      <c r="F155" s="4"/>
      <c r="G155" s="4"/>
    </row>
    <row r="156" spans="1:12" x14ac:dyDescent="0.25">
      <c r="A156" s="12" t="s">
        <v>21</v>
      </c>
      <c r="B156" s="14" t="s">
        <v>100</v>
      </c>
      <c r="C156" s="4"/>
      <c r="D156" s="4"/>
      <c r="E156" s="4"/>
      <c r="F156" s="4"/>
      <c r="G156" s="4"/>
    </row>
    <row r="157" spans="1:12" ht="15.75" thickBot="1" x14ac:dyDescent="0.3">
      <c r="A157" s="12"/>
      <c r="B157" s="4"/>
      <c r="C157" s="4"/>
      <c r="D157" s="4"/>
      <c r="E157" s="4"/>
      <c r="F157" s="4"/>
      <c r="G157" s="4"/>
    </row>
    <row r="158" spans="1:12" ht="27" thickBot="1" x14ac:dyDescent="0.45">
      <c r="A158" s="9"/>
      <c r="B158" s="98">
        <f>Test!B158</f>
        <v>0</v>
      </c>
      <c r="C158" s="99"/>
      <c r="D158" s="99"/>
      <c r="E158" s="100"/>
      <c r="F158" s="10" t="str">
        <f>IF(B158="c","Ne rregull", "Gabim")</f>
        <v>Gabim</v>
      </c>
      <c r="G158" s="11" t="str">
        <f>IF(F158="Gabim","0","5")</f>
        <v>0</v>
      </c>
    </row>
    <row r="972" spans="2:6" ht="33.75" x14ac:dyDescent="0.5">
      <c r="B972" s="26" t="s">
        <v>24</v>
      </c>
      <c r="C972" s="27"/>
      <c r="D972" s="27"/>
      <c r="E972" s="27"/>
    </row>
    <row r="973" spans="2:6" ht="33.75" x14ac:dyDescent="0.5">
      <c r="B973" s="101" t="str">
        <f>C4</f>
        <v>blerim morina</v>
      </c>
      <c r="C973" s="101"/>
      <c r="D973" s="101"/>
      <c r="E973" s="28" t="s">
        <v>23</v>
      </c>
    </row>
    <row r="974" spans="2:6" ht="15.75" thickBot="1" x14ac:dyDescent="0.3"/>
    <row r="975" spans="2:6" ht="18.75" x14ac:dyDescent="0.25">
      <c r="B975" s="102" t="s">
        <v>18</v>
      </c>
      <c r="C975" s="103"/>
      <c r="D975" s="103"/>
      <c r="E975" s="103"/>
      <c r="F975" s="104"/>
    </row>
    <row r="976" spans="2:6" ht="15.75" x14ac:dyDescent="0.25">
      <c r="B976" s="105" t="s">
        <v>25</v>
      </c>
      <c r="C976" s="82"/>
      <c r="D976" s="82" t="s">
        <v>26</v>
      </c>
      <c r="E976" s="82"/>
      <c r="F976" s="106"/>
    </row>
    <row r="977" spans="2:8" ht="18.75" x14ac:dyDescent="0.3">
      <c r="B977" s="90">
        <f>COUNTIF(F11:F32,B976)</f>
        <v>0</v>
      </c>
      <c r="C977" s="83"/>
      <c r="D977" s="83">
        <f>COUNTIF(F11:F38,D976)</f>
        <v>0</v>
      </c>
      <c r="E977" s="83"/>
      <c r="F977" s="91"/>
    </row>
    <row r="978" spans="2:8" x14ac:dyDescent="0.25">
      <c r="B978" s="3"/>
      <c r="C978" s="4"/>
      <c r="D978" s="4"/>
      <c r="E978" s="4"/>
      <c r="F978" s="20"/>
    </row>
    <row r="979" spans="2:8" ht="21" x14ac:dyDescent="0.35">
      <c r="B979" s="92" t="s">
        <v>0</v>
      </c>
      <c r="C979" s="85"/>
      <c r="D979" s="87" t="e">
        <f>G11+G18+G24+#REF!+#REF!+#REF!+#REF!+#REF!+#REF!+#REF!+#REF!+#REF!+#REF!+#REF!+#REF!</f>
        <v>#REF!</v>
      </c>
      <c r="E979" s="87"/>
      <c r="F979" s="93"/>
    </row>
    <row r="980" spans="2:8" x14ac:dyDescent="0.25">
      <c r="B980" s="3"/>
      <c r="C980" s="4"/>
      <c r="D980" s="4"/>
      <c r="E980" s="4"/>
      <c r="F980" s="20"/>
    </row>
    <row r="981" spans="2:8" ht="24" thickBot="1" x14ac:dyDescent="0.4">
      <c r="B981" s="94" t="s">
        <v>1</v>
      </c>
      <c r="C981" s="95"/>
      <c r="D981" s="96" t="e">
        <f>IF(D979&lt;20,"Nuk kalon",IF(D979&lt;34,"Mjaftushem",IF(D979&lt;48,"Mire",IF(D979&lt;58,"Shume mire",IF(D979&gt;=58,"Shkelqyshem",IF(D979=0,))))))</f>
        <v>#REF!</v>
      </c>
      <c r="E981" s="96"/>
      <c r="F981" s="97"/>
      <c r="H981" s="29" t="s">
        <v>27</v>
      </c>
    </row>
  </sheetData>
  <mergeCells count="51">
    <mergeCell ref="L9:P16"/>
    <mergeCell ref="B11:E11"/>
    <mergeCell ref="B13:K13"/>
    <mergeCell ref="K2:P2"/>
    <mergeCell ref="A4:B4"/>
    <mergeCell ref="C4:E4"/>
    <mergeCell ref="B6:K6"/>
    <mergeCell ref="L7:P7"/>
    <mergeCell ref="B74:E74"/>
    <mergeCell ref="B18:E18"/>
    <mergeCell ref="B20:K20"/>
    <mergeCell ref="B25:E25"/>
    <mergeCell ref="B26:K27"/>
    <mergeCell ref="B32:E32"/>
    <mergeCell ref="B34:K34"/>
    <mergeCell ref="B39:E39"/>
    <mergeCell ref="B46:E46"/>
    <mergeCell ref="B53:E53"/>
    <mergeCell ref="B60:E60"/>
    <mergeCell ref="B67:E67"/>
    <mergeCell ref="B125:L125"/>
    <mergeCell ref="B81:E81"/>
    <mergeCell ref="B88:E88"/>
    <mergeCell ref="B95:E95"/>
    <mergeCell ref="B97:L97"/>
    <mergeCell ref="B102:E102"/>
    <mergeCell ref="B104:L104"/>
    <mergeCell ref="B109:E109"/>
    <mergeCell ref="B111:L111"/>
    <mergeCell ref="B116:E116"/>
    <mergeCell ref="B118:L118"/>
    <mergeCell ref="B123:E123"/>
    <mergeCell ref="B976:C976"/>
    <mergeCell ref="D976:F976"/>
    <mergeCell ref="B130:E130"/>
    <mergeCell ref="B132:L132"/>
    <mergeCell ref="B137:E137"/>
    <mergeCell ref="B139:L139"/>
    <mergeCell ref="B144:E144"/>
    <mergeCell ref="B146:L146"/>
    <mergeCell ref="B151:E151"/>
    <mergeCell ref="B153:L153"/>
    <mergeCell ref="B158:E158"/>
    <mergeCell ref="B973:D973"/>
    <mergeCell ref="B975:F975"/>
    <mergeCell ref="B977:C977"/>
    <mergeCell ref="D977:F977"/>
    <mergeCell ref="B979:C979"/>
    <mergeCell ref="D979:F979"/>
    <mergeCell ref="B981:C981"/>
    <mergeCell ref="D981:F981"/>
  </mergeCells>
  <dataValidations count="1">
    <dataValidation allowBlank="1" showInputMessage="1" showErrorMessage="1" promptTitle="Sheno ketu" sqref="B11:E11"/>
  </dataValidations>
  <hyperlinks>
    <hyperlink ref="H981" location="Test!A1" display="ok"/>
    <hyperlink ref="K2:P2" location="Sheet2!A1" display="Pergjigjet e sakta"/>
  </hyperlinks>
  <pageMargins left="0.25" right="0.26" top="0.3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B14" sqref="B14:F14"/>
    </sheetView>
  </sheetViews>
  <sheetFormatPr defaultRowHeight="15" x14ac:dyDescent="0.25"/>
  <cols>
    <col min="1" max="16384" width="9.140625" style="2"/>
  </cols>
  <sheetData>
    <row r="3" spans="2:7" ht="33.75" x14ac:dyDescent="0.5">
      <c r="B3" s="17" t="s">
        <v>24</v>
      </c>
      <c r="C3" s="18"/>
      <c r="D3" s="18"/>
      <c r="E3" s="18"/>
    </row>
    <row r="4" spans="2:7" ht="33.75" x14ac:dyDescent="0.5">
      <c r="B4" s="120">
        <f>Test!C4</f>
        <v>0</v>
      </c>
      <c r="C4" s="120"/>
      <c r="D4" s="120"/>
      <c r="E4" s="19" t="s">
        <v>108</v>
      </c>
    </row>
    <row r="5" spans="2:7" ht="15.75" thickBot="1" x14ac:dyDescent="0.3"/>
    <row r="6" spans="2:7" ht="18.75" x14ac:dyDescent="0.25">
      <c r="B6" s="121" t="s">
        <v>18</v>
      </c>
      <c r="C6" s="122"/>
      <c r="D6" s="122"/>
      <c r="E6" s="122"/>
      <c r="F6" s="123"/>
    </row>
    <row r="7" spans="2:7" ht="16.5" thickBot="1" x14ac:dyDescent="0.3">
      <c r="B7" s="124" t="s">
        <v>25</v>
      </c>
      <c r="C7" s="125"/>
      <c r="D7" s="125" t="s">
        <v>26</v>
      </c>
      <c r="E7" s="125"/>
      <c r="F7" s="126"/>
    </row>
    <row r="8" spans="2:7" ht="22.5" customHeight="1" x14ac:dyDescent="0.3">
      <c r="B8" s="127">
        <f>Test!M4</f>
        <v>0</v>
      </c>
      <c r="C8" s="128"/>
      <c r="D8" s="128">
        <f>G8-B8</f>
        <v>22</v>
      </c>
      <c r="E8" s="128"/>
      <c r="F8" s="129"/>
      <c r="G8" s="56">
        <v>22</v>
      </c>
    </row>
    <row r="9" spans="2:7" ht="6.75" customHeight="1" thickBot="1" x14ac:dyDescent="0.3">
      <c r="B9" s="53"/>
      <c r="C9" s="54"/>
      <c r="D9" s="54"/>
      <c r="E9" s="54"/>
      <c r="F9" s="55"/>
    </row>
    <row r="10" spans="2:7" ht="21" x14ac:dyDescent="0.35">
      <c r="B10" s="111" t="s">
        <v>0</v>
      </c>
      <c r="C10" s="112"/>
      <c r="D10" s="113">
        <f>B8*5</f>
        <v>0</v>
      </c>
      <c r="E10" s="113"/>
      <c r="F10" s="114"/>
    </row>
    <row r="11" spans="2:7" ht="15.75" thickBot="1" x14ac:dyDescent="0.3">
      <c r="B11" s="53"/>
      <c r="C11" s="54"/>
      <c r="D11" s="54"/>
      <c r="E11" s="54"/>
      <c r="F11" s="55"/>
    </row>
    <row r="12" spans="2:7" ht="24" thickBot="1" x14ac:dyDescent="0.4">
      <c r="B12" s="115" t="s">
        <v>1</v>
      </c>
      <c r="C12" s="116"/>
      <c r="D12" s="117" t="str">
        <f>IF(D10&lt;40,"Nuk kalon",IF(D10&lt;60,"Mjaftushem",IF(D10&lt;80,"Mire",IF(D10&lt;90,"Shume mire",IF(D10&gt;=100,"Shkelqyshem",IF(D10=0,))))))</f>
        <v>Nuk kalon</v>
      </c>
      <c r="E12" s="117"/>
      <c r="F12" s="118"/>
    </row>
    <row r="14" spans="2:7" ht="18.75" x14ac:dyDescent="0.3">
      <c r="B14" s="119" t="s">
        <v>107</v>
      </c>
      <c r="C14" s="119"/>
      <c r="D14" s="119"/>
      <c r="E14" s="119"/>
      <c r="F14" s="119"/>
    </row>
  </sheetData>
  <mergeCells count="11">
    <mergeCell ref="B4:D4"/>
    <mergeCell ref="B6:F6"/>
    <mergeCell ref="B7:C7"/>
    <mergeCell ref="D7:F7"/>
    <mergeCell ref="B8:C8"/>
    <mergeCell ref="D8:F8"/>
    <mergeCell ref="B10:C10"/>
    <mergeCell ref="D10:F10"/>
    <mergeCell ref="B12:C12"/>
    <mergeCell ref="D12:F12"/>
    <mergeCell ref="B14:F14"/>
  </mergeCells>
  <hyperlinks>
    <hyperlink ref="B14:F14" location="'Test (2)'!A1" display="Per ti pare pergjigjet e sakta kliko  ket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Test (2)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</dc:creator>
  <cp:lastModifiedBy>Acer</cp:lastModifiedBy>
  <cp:lastPrinted>2012-05-05T17:24:18Z</cp:lastPrinted>
  <dcterms:created xsi:type="dcterms:W3CDTF">2012-04-09T08:32:17Z</dcterms:created>
  <dcterms:modified xsi:type="dcterms:W3CDTF">2020-03-12T18:35:33Z</dcterms:modified>
</cp:coreProperties>
</file>